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always"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427BCC6A-B7BA-4DEA-AE63-41184052CE4E}" xr6:coauthVersionLast="47" xr6:coauthVersionMax="47" xr10:uidLastSave="{00000000-0000-0000-0000-000000000000}"/>
  <bookViews>
    <workbookView xWindow="-120" yWindow="-120" windowWidth="29040" windowHeight="17520" firstSheet="2" activeTab="4" xr2:uid="{00000000-000D-0000-FFFF-FFFF00000000}"/>
  </bookViews>
  <sheets>
    <sheet name="2023-1_primer_nivel" sheetId="8" state="hidden" r:id="rId1"/>
    <sheet name="LISTAS" sheetId="11" state="hidden" r:id="rId2"/>
    <sheet name="TODAS CARRERAS EXCEPTO MEDI (2)" sheetId="18" r:id="rId3"/>
    <sheet name="Internado Rotativo 25-26" sheetId="15" r:id="rId4"/>
    <sheet name="MEDICINA_" sheetId="16" r:id="rId5"/>
  </sheets>
  <externalReferences>
    <externalReference r:id="rId6"/>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18" l="1"/>
  <c r="E5" i="18"/>
  <c r="F5" i="18" s="1"/>
  <c r="C5" i="18"/>
  <c r="F61" i="8"/>
  <c r="F59" i="8"/>
  <c r="F57" i="8"/>
  <c r="F55" i="8"/>
  <c r="F53" i="8"/>
  <c r="F51" i="8"/>
  <c r="F49" i="8"/>
  <c r="F47" i="8"/>
  <c r="F45" i="8"/>
  <c r="F43" i="8"/>
  <c r="F41" i="8"/>
  <c r="F39" i="8"/>
  <c r="F37" i="8"/>
  <c r="F35" i="8"/>
  <c r="F63" i="8"/>
  <c r="F65" i="8"/>
  <c r="F67" i="8"/>
  <c r="D7" i="16"/>
  <c r="E5" i="16"/>
  <c r="F5" i="16" s="1"/>
  <c r="C5" i="16"/>
  <c r="D7" i="8"/>
  <c r="E7" i="18" l="1"/>
  <c r="F7" i="18" s="1"/>
  <c r="D9" i="18"/>
  <c r="E7" i="16"/>
  <c r="F7" i="16" s="1"/>
  <c r="D9" i="16"/>
  <c r="E7" i="8"/>
  <c r="C7" i="8" s="1"/>
  <c r="C5" i="8"/>
  <c r="E9" i="8"/>
  <c r="E11" i="8" s="1"/>
  <c r="E13" i="8" s="1"/>
  <c r="E15" i="8" s="1"/>
  <c r="E17" i="8" s="1"/>
  <c r="E19" i="8" s="1"/>
  <c r="E21" i="8" s="1"/>
  <c r="E23" i="8" s="1"/>
  <c r="E25" i="8" s="1"/>
  <c r="E27" i="8" s="1"/>
  <c r="E29" i="8" s="1"/>
  <c r="E31" i="8" s="1"/>
  <c r="E33" i="8" s="1"/>
  <c r="E35" i="8" s="1"/>
  <c r="E37" i="8" s="1"/>
  <c r="E39" i="8" s="1"/>
  <c r="E41" i="8" s="1"/>
  <c r="E43" i="8" s="1"/>
  <c r="E45" i="8" s="1"/>
  <c r="E47" i="8" s="1"/>
  <c r="E49" i="8" s="1"/>
  <c r="E51" i="8" s="1"/>
  <c r="E53" i="8" s="1"/>
  <c r="E55" i="8" s="1"/>
  <c r="E57" i="8" s="1"/>
  <c r="E59" i="8" s="1"/>
  <c r="E61" i="8" s="1"/>
  <c r="E63" i="8" s="1"/>
  <c r="E65" i="8" s="1"/>
  <c r="E67" i="8" s="1"/>
  <c r="D11" i="18" l="1"/>
  <c r="E9" i="18"/>
  <c r="F9" i="18" s="1"/>
  <c r="C7" i="18"/>
  <c r="D11" i="16"/>
  <c r="E9" i="16"/>
  <c r="F9" i="16" s="1"/>
  <c r="C7" i="16"/>
  <c r="E11" i="18" l="1"/>
  <c r="C9" i="18"/>
  <c r="D13" i="18"/>
  <c r="C11" i="18"/>
  <c r="E11" i="16"/>
  <c r="C9" i="16"/>
  <c r="D13" i="16"/>
  <c r="C11" i="16"/>
  <c r="E13" i="18" l="1"/>
  <c r="F11" i="18"/>
  <c r="E13" i="16"/>
  <c r="F11" i="16"/>
  <c r="D15" i="18"/>
  <c r="C13" i="18"/>
  <c r="D15" i="16"/>
  <c r="C13" i="16"/>
  <c r="E15" i="18" l="1"/>
  <c r="F13" i="18"/>
  <c r="E15" i="16"/>
  <c r="F13" i="16"/>
  <c r="D17" i="18"/>
  <c r="C15" i="18"/>
  <c r="D17" i="16"/>
  <c r="C15" i="16"/>
  <c r="E17" i="18" l="1"/>
  <c r="F15" i="18"/>
  <c r="E17" i="16"/>
  <c r="F15" i="16"/>
  <c r="D19" i="18"/>
  <c r="C17" i="18"/>
  <c r="D19" i="16"/>
  <c r="C17" i="16"/>
  <c r="E19" i="18" l="1"/>
  <c r="F17" i="18"/>
  <c r="E19" i="16"/>
  <c r="F17" i="16"/>
  <c r="D21" i="18"/>
  <c r="C19" i="18"/>
  <c r="D21" i="16"/>
  <c r="C19" i="16"/>
  <c r="E21" i="18" l="1"/>
  <c r="F19" i="18"/>
  <c r="E21" i="16"/>
  <c r="F19" i="16"/>
  <c r="D23" i="18"/>
  <c r="C21" i="18"/>
  <c r="D23" i="16"/>
  <c r="C21" i="16"/>
  <c r="E23" i="18" l="1"/>
  <c r="F21" i="18"/>
  <c r="E23" i="16"/>
  <c r="F21" i="16"/>
  <c r="D25" i="18"/>
  <c r="C23" i="18"/>
  <c r="D25" i="16"/>
  <c r="C23" i="16"/>
  <c r="E25" i="18" l="1"/>
  <c r="F23" i="18"/>
  <c r="E25" i="16"/>
  <c r="F23" i="16"/>
  <c r="D27" i="18"/>
  <c r="C25" i="18"/>
  <c r="D27" i="16"/>
  <c r="C25" i="16"/>
  <c r="E27" i="18" l="1"/>
  <c r="F25" i="18"/>
  <c r="E27" i="16"/>
  <c r="F25" i="16"/>
  <c r="D29" i="18"/>
  <c r="C27" i="18"/>
  <c r="D29" i="16"/>
  <c r="C27" i="16"/>
  <c r="E29" i="18" l="1"/>
  <c r="F27" i="18"/>
  <c r="E29" i="16"/>
  <c r="F27" i="16"/>
  <c r="D31" i="18"/>
  <c r="C29" i="18"/>
  <c r="D31" i="16"/>
  <c r="C29" i="16"/>
  <c r="E31" i="18" l="1"/>
  <c r="F29" i="18"/>
  <c r="E31" i="16"/>
  <c r="F29" i="16"/>
  <c r="D33" i="18"/>
  <c r="C31" i="18"/>
  <c r="D33" i="16"/>
  <c r="C31" i="16"/>
  <c r="D35" i="18" l="1"/>
  <c r="E33" i="18"/>
  <c r="F31" i="18"/>
  <c r="E33" i="16"/>
  <c r="F31" i="16"/>
  <c r="C33" i="18"/>
  <c r="D35" i="16"/>
  <c r="C33" i="16"/>
  <c r="E35" i="18" l="1"/>
  <c r="E37" i="18" s="1"/>
  <c r="F33" i="18"/>
  <c r="F35" i="18"/>
  <c r="C35" i="18"/>
  <c r="E35" i="16"/>
  <c r="F33" i="16"/>
  <c r="D37" i="18"/>
  <c r="F37" i="18" s="1"/>
  <c r="D37" i="16"/>
  <c r="C35" i="16"/>
  <c r="E39" i="18" l="1"/>
  <c r="E41" i="18" s="1"/>
  <c r="E43" i="18" s="1"/>
  <c r="E45" i="18" s="1"/>
  <c r="E47" i="18" s="1"/>
  <c r="E49" i="18" s="1"/>
  <c r="E51" i="18" s="1"/>
  <c r="E53" i="18" s="1"/>
  <c r="E55" i="18" s="1"/>
  <c r="E57" i="18" s="1"/>
  <c r="E59" i="18" s="1"/>
  <c r="E61" i="18" s="1"/>
  <c r="E63" i="18" s="1"/>
  <c r="E65" i="18" s="1"/>
  <c r="E67" i="18" s="1"/>
  <c r="E69" i="18" s="1"/>
  <c r="E71" i="18" s="1"/>
  <c r="E73" i="18" s="1"/>
  <c r="E75" i="18" s="1"/>
  <c r="E77" i="18" s="1"/>
  <c r="E79" i="18" s="1"/>
  <c r="E81" i="18" s="1"/>
  <c r="E83" i="18" s="1"/>
  <c r="E85" i="18" s="1"/>
  <c r="E87" i="18" s="1"/>
  <c r="E89" i="18" s="1"/>
  <c r="E91" i="18" s="1"/>
  <c r="E93" i="18" s="1"/>
  <c r="E95" i="18" s="1"/>
  <c r="E97" i="18" s="1"/>
  <c r="E99" i="18" s="1"/>
  <c r="E101" i="18" s="1"/>
  <c r="E103" i="18" s="1"/>
  <c r="E105" i="18" s="1"/>
  <c r="E107" i="18" s="1"/>
  <c r="E109" i="18" s="1"/>
  <c r="E111" i="18" s="1"/>
  <c r="E113" i="18" s="1"/>
  <c r="E115" i="18" s="1"/>
  <c r="E117" i="18" s="1"/>
  <c r="E119" i="18" s="1"/>
  <c r="E121" i="18" s="1"/>
  <c r="E123" i="18" s="1"/>
  <c r="E125" i="18" s="1"/>
  <c r="E127" i="18" s="1"/>
  <c r="E129" i="18" s="1"/>
  <c r="E131" i="18" s="1"/>
  <c r="E133" i="18" s="1"/>
  <c r="E135" i="18" s="1"/>
  <c r="E137" i="18" s="1"/>
  <c r="E139" i="18" s="1"/>
  <c r="E141" i="18" s="1"/>
  <c r="E143" i="18" s="1"/>
  <c r="E145" i="18" s="1"/>
  <c r="E147" i="18" s="1"/>
  <c r="E149" i="18" s="1"/>
  <c r="E151" i="18" s="1"/>
  <c r="E37" i="16"/>
  <c r="F35" i="16"/>
  <c r="D39" i="18"/>
  <c r="F39" i="18" s="1"/>
  <c r="C37" i="18"/>
  <c r="D39" i="16"/>
  <c r="C37" i="16"/>
  <c r="E39" i="16" l="1"/>
  <c r="F37" i="16"/>
  <c r="D41" i="18"/>
  <c r="F41" i="18" s="1"/>
  <c r="C39" i="18"/>
  <c r="D41" i="16"/>
  <c r="C39" i="16"/>
  <c r="E41" i="16" l="1"/>
  <c r="F39" i="16"/>
  <c r="D43" i="18"/>
  <c r="F43" i="18" s="1"/>
  <c r="C41" i="18"/>
  <c r="D43" i="16"/>
  <c r="C41" i="16"/>
  <c r="E43" i="16" l="1"/>
  <c r="F41" i="16"/>
  <c r="D45" i="18"/>
  <c r="F45" i="18" s="1"/>
  <c r="C43" i="18"/>
  <c r="D45" i="16"/>
  <c r="C43" i="16"/>
  <c r="E45" i="16" l="1"/>
  <c r="F43" i="16"/>
  <c r="D47" i="18"/>
  <c r="F47" i="18" s="1"/>
  <c r="C45" i="18"/>
  <c r="D47" i="16"/>
  <c r="C45" i="16"/>
  <c r="D9" i="8"/>
  <c r="E47" i="16" l="1"/>
  <c r="F45" i="16"/>
  <c r="D49" i="18"/>
  <c r="F49" i="18" s="1"/>
  <c r="C47" i="18"/>
  <c r="D49" i="16"/>
  <c r="C47" i="16"/>
  <c r="D11" i="8"/>
  <c r="C9" i="8"/>
  <c r="E49" i="16" l="1"/>
  <c r="F47" i="16"/>
  <c r="D51" i="18"/>
  <c r="F51" i="18" s="1"/>
  <c r="C49" i="18"/>
  <c r="D51" i="16"/>
  <c r="C49" i="16"/>
  <c r="C11" i="8"/>
  <c r="D13" i="8"/>
  <c r="E51" i="16" l="1"/>
  <c r="F49" i="16"/>
  <c r="D53" i="18"/>
  <c r="F53" i="18" s="1"/>
  <c r="C51" i="18"/>
  <c r="D53" i="16"/>
  <c r="C51" i="16"/>
  <c r="C13" i="8"/>
  <c r="D15" i="8"/>
  <c r="E53" i="16" l="1"/>
  <c r="F51" i="16"/>
  <c r="D55" i="18"/>
  <c r="F55" i="18" s="1"/>
  <c r="C53" i="18"/>
  <c r="D55" i="16"/>
  <c r="C53" i="16"/>
  <c r="D17" i="8"/>
  <c r="C15" i="8"/>
  <c r="E55" i="16" l="1"/>
  <c r="F53" i="16"/>
  <c r="D57" i="18"/>
  <c r="F57" i="18" s="1"/>
  <c r="C55" i="18"/>
  <c r="D57" i="16"/>
  <c r="C55" i="16"/>
  <c r="D19" i="8"/>
  <c r="C17" i="8"/>
  <c r="E57" i="16" l="1"/>
  <c r="F55" i="16"/>
  <c r="D59" i="18"/>
  <c r="F59" i="18" s="1"/>
  <c r="C57" i="18"/>
  <c r="D59" i="16"/>
  <c r="C57" i="16"/>
  <c r="C19" i="8"/>
  <c r="D21" i="8"/>
  <c r="E59" i="16" l="1"/>
  <c r="F57" i="16"/>
  <c r="D61" i="18"/>
  <c r="F61" i="18" s="1"/>
  <c r="C59" i="18"/>
  <c r="D61" i="16"/>
  <c r="C59" i="16"/>
  <c r="D23" i="8"/>
  <c r="C21" i="8"/>
  <c r="E61" i="16" l="1"/>
  <c r="F59" i="16"/>
  <c r="D63" i="18"/>
  <c r="F63" i="18" s="1"/>
  <c r="C61" i="18"/>
  <c r="D63" i="16"/>
  <c r="C61" i="16"/>
  <c r="D25" i="8"/>
  <c r="C23" i="8"/>
  <c r="E63" i="16" l="1"/>
  <c r="F61" i="16"/>
  <c r="D65" i="18"/>
  <c r="F65" i="18" s="1"/>
  <c r="C63" i="18"/>
  <c r="D65" i="16"/>
  <c r="C63" i="16"/>
  <c r="D27" i="8"/>
  <c r="C25" i="8"/>
  <c r="E65" i="16" l="1"/>
  <c r="F63" i="16"/>
  <c r="D67" i="18"/>
  <c r="F67" i="18" s="1"/>
  <c r="C65" i="18"/>
  <c r="D67" i="16"/>
  <c r="C65" i="16"/>
  <c r="C27" i="8"/>
  <c r="D29" i="8"/>
  <c r="E67" i="16" l="1"/>
  <c r="F65" i="16"/>
  <c r="D69" i="18"/>
  <c r="F69" i="18" s="1"/>
  <c r="C67" i="18"/>
  <c r="D69" i="16"/>
  <c r="C67" i="16"/>
  <c r="C29" i="8"/>
  <c r="D31" i="8"/>
  <c r="E69" i="16" l="1"/>
  <c r="F67" i="16"/>
  <c r="D71" i="18"/>
  <c r="F71" i="18" s="1"/>
  <c r="C69" i="18"/>
  <c r="D71" i="16"/>
  <c r="C69" i="16"/>
  <c r="D33" i="8"/>
  <c r="C31" i="8"/>
  <c r="E71" i="16" l="1"/>
  <c r="F69" i="16"/>
  <c r="D73" i="18"/>
  <c r="F73" i="18" s="1"/>
  <c r="C71" i="18"/>
  <c r="D73" i="16"/>
  <c r="C71" i="16"/>
  <c r="D35" i="8"/>
  <c r="C33" i="8"/>
  <c r="E73" i="16" l="1"/>
  <c r="F71" i="16"/>
  <c r="D75" i="18"/>
  <c r="F75" i="18" s="1"/>
  <c r="C73" i="18"/>
  <c r="D75" i="16"/>
  <c r="C73" i="16"/>
  <c r="C35" i="8"/>
  <c r="D37" i="8"/>
  <c r="E75" i="16" l="1"/>
  <c r="F73" i="16"/>
  <c r="D77" i="18"/>
  <c r="F77" i="18" s="1"/>
  <c r="C75" i="18"/>
  <c r="D77" i="16"/>
  <c r="C75" i="16"/>
  <c r="D39" i="8"/>
  <c r="F5" i="8" s="1"/>
  <c r="C37" i="8"/>
  <c r="E77" i="16" l="1"/>
  <c r="F75" i="16"/>
  <c r="D79" i="18"/>
  <c r="F79" i="18" s="1"/>
  <c r="C77" i="18"/>
  <c r="D79" i="16"/>
  <c r="C77" i="16"/>
  <c r="D41" i="8"/>
  <c r="F7" i="8" s="1"/>
  <c r="C39" i="8"/>
  <c r="E79" i="16" l="1"/>
  <c r="F77" i="16"/>
  <c r="D81" i="18"/>
  <c r="F81" i="18" s="1"/>
  <c r="C79" i="18"/>
  <c r="D81" i="16"/>
  <c r="C79" i="16"/>
  <c r="D43" i="8"/>
  <c r="F9" i="8" s="1"/>
  <c r="C41" i="8"/>
  <c r="E81" i="16" l="1"/>
  <c r="F79" i="16"/>
  <c r="D83" i="18"/>
  <c r="F83" i="18" s="1"/>
  <c r="C81" i="18"/>
  <c r="D83" i="16"/>
  <c r="C81" i="16"/>
  <c r="C43" i="8"/>
  <c r="D45" i="8"/>
  <c r="F11" i="8" s="1"/>
  <c r="E83" i="16" l="1"/>
  <c r="F81" i="16"/>
  <c r="D85" i="18"/>
  <c r="F85" i="18" s="1"/>
  <c r="C83" i="18"/>
  <c r="D85" i="16"/>
  <c r="C83" i="16"/>
  <c r="C45" i="8"/>
  <c r="D47" i="8"/>
  <c r="F13" i="8" s="1"/>
  <c r="E85" i="16" l="1"/>
  <c r="F83" i="16"/>
  <c r="D87" i="18"/>
  <c r="F87" i="18" s="1"/>
  <c r="C85" i="18"/>
  <c r="D87" i="16"/>
  <c r="C85" i="16"/>
  <c r="D49" i="8"/>
  <c r="F15" i="8" s="1"/>
  <c r="C47" i="8"/>
  <c r="E87" i="16" l="1"/>
  <c r="F85" i="16"/>
  <c r="D89" i="18"/>
  <c r="F89" i="18" s="1"/>
  <c r="C87" i="18"/>
  <c r="D89" i="16"/>
  <c r="C87" i="16"/>
  <c r="D51" i="8"/>
  <c r="F17" i="8" s="1"/>
  <c r="C49" i="8"/>
  <c r="E89" i="16" l="1"/>
  <c r="F87" i="16"/>
  <c r="D91" i="18"/>
  <c r="F91" i="18" s="1"/>
  <c r="C89" i="18"/>
  <c r="D91" i="16"/>
  <c r="C89" i="16"/>
  <c r="C51" i="8"/>
  <c r="D53" i="8"/>
  <c r="F19" i="8" s="1"/>
  <c r="E91" i="16" l="1"/>
  <c r="F89" i="16"/>
  <c r="D93" i="18"/>
  <c r="F93" i="18" s="1"/>
  <c r="D93" i="16"/>
  <c r="C53" i="8"/>
  <c r="D55" i="8"/>
  <c r="F21" i="8" s="1"/>
  <c r="E93" i="16" l="1"/>
  <c r="F91" i="16"/>
  <c r="D95" i="18"/>
  <c r="F95" i="18" s="1"/>
  <c r="D95" i="16"/>
  <c r="D57" i="8"/>
  <c r="F23" i="8" s="1"/>
  <c r="C55" i="8"/>
  <c r="E95" i="16" l="1"/>
  <c r="F93" i="16"/>
  <c r="D97" i="18"/>
  <c r="F97" i="18" s="1"/>
  <c r="D97" i="16"/>
  <c r="D59" i="8"/>
  <c r="F25" i="8" s="1"/>
  <c r="C57" i="8"/>
  <c r="E97" i="16" l="1"/>
  <c r="F95" i="16"/>
  <c r="D99" i="18"/>
  <c r="F99" i="18" s="1"/>
  <c r="D99" i="16"/>
  <c r="C59" i="8"/>
  <c r="D61" i="8"/>
  <c r="F27" i="8" s="1"/>
  <c r="E99" i="16" l="1"/>
  <c r="F97" i="16"/>
  <c r="D101" i="18"/>
  <c r="F101" i="18" s="1"/>
  <c r="D101" i="16"/>
  <c r="D63" i="8"/>
  <c r="F29" i="8" s="1"/>
  <c r="C61" i="8"/>
  <c r="E101" i="16" l="1"/>
  <c r="F99" i="16"/>
  <c r="D103" i="18"/>
  <c r="F103" i="18" s="1"/>
  <c r="D103" i="16"/>
  <c r="D65" i="8"/>
  <c r="F31" i="8" s="1"/>
  <c r="C63" i="8"/>
  <c r="E103" i="16" l="1"/>
  <c r="F101" i="16"/>
  <c r="D105" i="18"/>
  <c r="F105" i="18" s="1"/>
  <c r="D105" i="16"/>
  <c r="D67" i="8"/>
  <c r="C65" i="8"/>
  <c r="E105" i="16" l="1"/>
  <c r="F103" i="16"/>
  <c r="D107" i="18"/>
  <c r="F107" i="18" s="1"/>
  <c r="C67" i="8"/>
  <c r="F33" i="8"/>
  <c r="D107" i="16"/>
  <c r="E107" i="16" l="1"/>
  <c r="F105" i="16"/>
  <c r="D109" i="18"/>
  <c r="F109" i="18" s="1"/>
  <c r="D109" i="16"/>
  <c r="E109" i="16" l="1"/>
  <c r="F107" i="16"/>
  <c r="D111" i="18"/>
  <c r="F111" i="18" s="1"/>
  <c r="D111" i="16"/>
  <c r="E111" i="16" l="1"/>
  <c r="F109" i="16"/>
  <c r="D113" i="18"/>
  <c r="F113" i="18" s="1"/>
  <c r="D113" i="16"/>
  <c r="E113" i="16" l="1"/>
  <c r="F111" i="16"/>
  <c r="D115" i="18"/>
  <c r="F115" i="18" s="1"/>
  <c r="D115" i="16"/>
  <c r="E115" i="16" l="1"/>
  <c r="F113" i="16"/>
  <c r="D117" i="18"/>
  <c r="F117" i="18" s="1"/>
  <c r="D117" i="16"/>
  <c r="E117" i="16" l="1"/>
  <c r="F115" i="16"/>
  <c r="D119" i="18"/>
  <c r="F119" i="18" s="1"/>
  <c r="D119" i="16"/>
  <c r="E119" i="16" l="1"/>
  <c r="F117" i="16"/>
  <c r="D121" i="18"/>
  <c r="F121" i="18" s="1"/>
  <c r="D121" i="16"/>
  <c r="E121" i="16" l="1"/>
  <c r="F119" i="16"/>
  <c r="D123" i="18"/>
  <c r="F123" i="18" s="1"/>
  <c r="D123" i="16"/>
  <c r="E123" i="16" l="1"/>
  <c r="F121" i="16"/>
  <c r="D125" i="18"/>
  <c r="F125" i="18" s="1"/>
  <c r="D125" i="16"/>
  <c r="E125" i="16" l="1"/>
  <c r="F123" i="16"/>
  <c r="D127" i="18"/>
  <c r="F127" i="18" s="1"/>
  <c r="D127" i="16"/>
  <c r="E127" i="16" l="1"/>
  <c r="F125" i="16"/>
  <c r="D129" i="18"/>
  <c r="F129" i="18" s="1"/>
  <c r="D129" i="16"/>
  <c r="E129" i="16" l="1"/>
  <c r="F127" i="16"/>
  <c r="D131" i="18"/>
  <c r="F131" i="18" s="1"/>
  <c r="D131" i="16"/>
  <c r="E131" i="16" l="1"/>
  <c r="F129" i="16"/>
  <c r="D133" i="18"/>
  <c r="F133" i="18" s="1"/>
  <c r="D133" i="16"/>
  <c r="E133" i="16" l="1"/>
  <c r="F131" i="16"/>
  <c r="D135" i="18"/>
  <c r="D137" i="18" s="1"/>
  <c r="D139" i="18" s="1"/>
  <c r="D141" i="18" s="1"/>
  <c r="D143" i="18" s="1"/>
  <c r="D145" i="18" s="1"/>
  <c r="D147" i="18" s="1"/>
  <c r="D149" i="18" s="1"/>
  <c r="D151" i="18" s="1"/>
  <c r="D135" i="16"/>
  <c r="E135" i="16" l="1"/>
  <c r="E137" i="16" s="1"/>
  <c r="E139" i="16" s="1"/>
  <c r="E141" i="16" s="1"/>
  <c r="E143" i="16" s="1"/>
  <c r="E145" i="16" s="1"/>
  <c r="E147" i="16" s="1"/>
  <c r="E149" i="16" s="1"/>
  <c r="E151" i="16" s="1"/>
  <c r="F133" i="16"/>
  <c r="D137" i="16"/>
  <c r="D139" i="16" s="1"/>
  <c r="D141" i="16" s="1"/>
  <c r="D143" i="16" s="1"/>
  <c r="D145" i="16" s="1"/>
  <c r="D147" i="16" s="1"/>
  <c r="D149" i="16" s="1"/>
  <c r="D151"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Dirección Académica</author>
  </authors>
  <commentList>
    <comment ref="AC85" authorId="0" shapeId="0" xr:uid="{CE38BC62-6743-4271-A6DC-450DCEDCA63E}">
      <text>
        <r>
          <rPr>
            <sz val="10"/>
            <color rgb="FF000000"/>
            <rFont val="Arial"/>
          </rPr>
          <t xml:space="preserve">Dirección Académica:
INGRESO CALIFICACIONES DEL PARCIAL DEL 11 AL 19 AGOSTO
EXAMEN DE RECUPERACIÓN: DEL 18 AL 19 DE AGOSTO 
INGRESO DE CALIFICACIONES RECUPERACIÓN: 20 Y 21
DE AGOSTO
</t>
        </r>
      </text>
    </comment>
    <comment ref="AC131" authorId="0" shapeId="0" xr:uid="{599E0D04-F43B-40C7-BA5C-796734E60ADD}">
      <text>
        <r>
          <rPr>
            <sz val="10"/>
            <color rgb="FF000000"/>
            <rFont val="Arial"/>
          </rPr>
          <t xml:space="preserve">Dirección Académica:
INGRESO CALIFICACIONES DEL PARCIAL DEL 18 AL 27 ENERO 
EXAMEN DE RECUPERACIÓN: DEL 26 AL 27 DE ENERO 
INGRESO DE CALIFICACIONES RECUPERACIÓN: 28 Y 29 ENERO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Dirección Académica</author>
  </authors>
  <commentList>
    <comment ref="AC79" authorId="0" shapeId="0" xr:uid="{5F8C6F0A-DA9B-4A23-A938-7C21C8980216}">
      <text>
        <r>
          <rPr>
            <sz val="10"/>
            <color rgb="FF000000"/>
            <rFont val="Arial"/>
          </rPr>
          <t xml:space="preserve">Dirección Académica:
INGRESO CALIFICACIONES DEL PARCIAL DEL 20 AL 29 de JULIO
EXAMEN DE RECUPERACIÓN: DEL 28 AL 29 DE JULIO 
INGRESO DE CALIFICACIONES RECUPERACIÓN: 30 Y 31 JULIO
</t>
        </r>
      </text>
    </comment>
    <comment ref="AC131" authorId="0" shapeId="0" xr:uid="{35FBB7F5-240F-41AA-B9A9-9DAAB423E237}">
      <text>
        <r>
          <rPr>
            <sz val="10"/>
            <color rgb="FF000000"/>
            <rFont val="Arial"/>
          </rPr>
          <t>Dirección Académica:
INGRESO CALIFICACIONES DEL PARCIAL DEL 18 AL 27 ENERO
EXAMEN DE RECUPERACIÓN: DEL 26 AL 27 DE ENERO 
INGRESO DE CALIFICACIONES RECUPERACIÓN: 28 Y 29 ENERO</t>
        </r>
      </text>
    </comment>
    <comment ref="AC133" authorId="0" shapeId="0" xr:uid="{9513A1F2-4453-4F69-82FA-FAD76B6FB70B}">
      <text>
        <r>
          <rPr>
            <sz val="10"/>
            <color rgb="FF000000"/>
            <rFont val="Arial"/>
          </rPr>
          <t xml:space="preserve">Dirección Académica:
INGRESO CALIFICACIONES DEL PARCIAL DEL 12 AL 21
EXAMEN DE RECUPERACIÓN: DEL 24 AL 26 DE AGOSTO 
INGESO DE CALIFICACIONES RECUPERACIÓN: 27 Y 28
 DE AGOSTO
</t>
        </r>
      </text>
    </comment>
  </commentList>
</comments>
</file>

<file path=xl/sharedStrings.xml><?xml version="1.0" encoding="utf-8"?>
<sst xmlns="http://schemas.openxmlformats.org/spreadsheetml/2006/main" count="386" uniqueCount="172">
  <si>
    <t>UNIVERSIDAD TÉCNICA DE MACHALA 
VICERRECTORADO ACADÉMICO
DIRECCIÓN ACADÉMICA 
CALENDARIO ACADÉMICO DE GRADO
PERIODO ACADÉMICO 2023 - 1</t>
  </si>
  <si>
    <t>ESTADO</t>
  </si>
  <si>
    <t>SEMANAS</t>
  </si>
  <si>
    <t>Días laborables</t>
  </si>
  <si>
    <t>PRIMER NIVEL DE TODAS LA CARRERAS</t>
  </si>
  <si>
    <t>LUNES</t>
  </si>
  <si>
    <t>VIERNES</t>
  </si>
  <si>
    <t>MATRÍCULA Y EVALUACIÓN DOCENTE</t>
  </si>
  <si>
    <t>TODAS LAS CARRERAS EXCEPTO MEDICINA</t>
  </si>
  <si>
    <t>MEDICINA</t>
  </si>
  <si>
    <t>CONTRATACIÓN PERSONAL
ACADÉMICO NO TITULAR</t>
  </si>
  <si>
    <t>PLANIFICACIÓN ACADÉMICA
(DISTRIBUTIVOS Y HORARIOS)</t>
  </si>
  <si>
    <t>PLANIFICACIÓN CURRICULAR
(ACTUALIZACIÓN, REVISIÓN Y APROBACIÓN DE PROGRAMAS ANALÍTICOS, SÍLABOS Y PLANES DE CLASES)</t>
  </si>
  <si>
    <t>MATRÍCULA ORDINARIA</t>
  </si>
  <si>
    <t>MATRÍCULA EXTRAORDINARIA</t>
  </si>
  <si>
    <t>SÍLABOS (SEGUIMIENTO)</t>
  </si>
  <si>
    <t>CLASES
SEMANA 1</t>
  </si>
  <si>
    <t>CLASES
SEMANA 2</t>
  </si>
  <si>
    <t>MATRICULA ESPECIAL</t>
  </si>
  <si>
    <t>CLASES
SEMANA 3</t>
  </si>
  <si>
    <t>CLASES
SEMANA 4</t>
  </si>
  <si>
    <t>EVALUACIÓN INTEGRAL DEL DESEMPEÑO DOCENTE</t>
  </si>
  <si>
    <t>CLASES
SEMANA 5</t>
  </si>
  <si>
    <t>CLASES
SEMANA 6</t>
  </si>
  <si>
    <t>CLASES
SEMANA 7</t>
  </si>
  <si>
    <t>CLASES
SEMANA 8</t>
  </si>
  <si>
    <t>EVALUACIONES
1ER PARCIAL
(SEMANA 9)</t>
  </si>
  <si>
    <t>INGRESO DE
CALIFICACIONES
1ER PARCIAL</t>
  </si>
  <si>
    <t>INGRESO DE CALIFICACIONES
1ER PARCIAL</t>
  </si>
  <si>
    <t>CLASES
SEMANA 10</t>
  </si>
  <si>
    <t>CLASES
SEMANA 11</t>
  </si>
  <si>
    <t>CLASES
SEMANA 12</t>
  </si>
  <si>
    <t>CLASES
SEMANA 13</t>
  </si>
  <si>
    <t>CLASES
SEMANA 14</t>
  </si>
  <si>
    <t>CLASES
SEMANA 15</t>
  </si>
  <si>
    <t>EVALUACIONES
2DO PARCIAL
(SEMANA 16)</t>
  </si>
  <si>
    <t>CLASES
SEMANA 16</t>
  </si>
  <si>
    <t>1. INGRESO DE CALIFICACIONES 2DO PARCIAL (23 - 24)
2. PRUEBAS DE RECUPERACIÓN (25 - 27)
3. INGRESO DE CALIFICACIONES DE RECUPERACIÓN (30 - 31)</t>
  </si>
  <si>
    <t>CLASES
SEMANA 17</t>
  </si>
  <si>
    <t>EVALUACIONES
2DO PARCIAL
(SEMANA 18)</t>
  </si>
  <si>
    <t>1. INGRESO DE CALIFICACIONES 2DO PARCIAL &gt; 2do a 9no (21 - 23) y 10mo (21 y 22)
2. PRUEBAS DE RECUPERACIÓN &gt; 2do a 9no (24 - 30) y 10mo (23 - 29)
3. INGRESO DE CALIFICACIONES DE RECUPERACIÓN &gt; 2do a 9no (31 y 01) y 10mo (30)</t>
  </si>
  <si>
    <t xml:space="preserve">NOTAS ACLARATORIAS:
- En el caso de las carreras de Medicina y Enfermería se consideran días laborables de lunes a sábado
- El Internado Rotativo 2023-2024 (primera convocatoría) inicia las actividades académicas desde el 01 de mayo de 2023 hasta el 30 de abril de 2024
- El Internado Rotativo 2023-2024 (segunda convocatoría) inicia las actividades académicas desde el 01 de septiembre de 2023 hasta el 31 de agosto de 2024
- No se incluyen las actividades relacionadas a primer nivel, debido a que estas están sujetas a la planificación de la SENESCYT, sin embargo las matriculas de este nivel si serán ejecutadas para que aquellos estudiantes que hayan reprobado asignaturas de este nivel durante el periodo académico 2022-2 puedan matricularse.
- Se realizará un calendario académico para el primer nivel de todas las carreras excepto Medicina y Enfermería. 
</t>
  </si>
  <si>
    <t>Académico</t>
  </si>
  <si>
    <t>Artístico</t>
  </si>
  <si>
    <t>Cultural</t>
  </si>
  <si>
    <t>Deportivo</t>
  </si>
  <si>
    <t>Social</t>
  </si>
  <si>
    <t>UNIVERSIDAD TÉCNICA DE MACHALA 
VICERRECTORADO ACADÉMICO - DIRECCIÓN ACADÉMICA 
CALENDARIO ACADÉMICO DE GRADO TODAS LAS CARRERAS EXCEPTO MEDICINA
AÑO LECTIVO 2025 - 2026 | PERIODO ACADÉMICO 2025 I y II</t>
  </si>
  <si>
    <t>Días
laborables</t>
  </si>
  <si>
    <t>INTERNADO
ROTATIVO ENFERMERÍA</t>
  </si>
  <si>
    <t>NIVELACIÓN</t>
  </si>
  <si>
    <t>ADMISIÓN</t>
  </si>
  <si>
    <t xml:space="preserve">PLAN DE PERFECCIONAMIENTO </t>
  </si>
  <si>
    <t>VICERRECTORADO DE INVESTIGACIÓN, VINCULACIÓN Y POSGRADO</t>
  </si>
  <si>
    <t>MATRÍCULA, HOMOLOGACIÓN Y EVALUACIÓN DOCENTE</t>
  </si>
  <si>
    <t>EVALUACIÓN DOCENTE</t>
  </si>
  <si>
    <t>TODAS LAS CARRERAS</t>
  </si>
  <si>
    <t>PLANIFICACIÓN ACADÉMICA
(DISTRIBUTIVOS Y HORARIOS )</t>
  </si>
  <si>
    <t>ADMISIÓN 2026-1</t>
  </si>
  <si>
    <t>HOMOLOGACIÓN 2026-1</t>
  </si>
  <si>
    <t xml:space="preserve">Planificacion Intersemestral </t>
  </si>
  <si>
    <t>PLANIFICACIÓN CURRICULAR TITULARES 2026-1</t>
  </si>
  <si>
    <t xml:space="preserve">PROCESO DE SELECCIÓN DE PERSONAL ACADÉMICO NO TITULAR </t>
  </si>
  <si>
    <t xml:space="preserve">*  VACACIONES:
 PERSONAL ACADÉMICO TITULAR DEL 9 AL 28 DE MARZO ((20 DÍAS)
</t>
  </si>
  <si>
    <t>3RA MATRICULA</t>
  </si>
  <si>
    <t xml:space="preserve"> MATRÍCULA ORDINARIA</t>
  </si>
  <si>
    <t>PLANIFICACIÓN CURRICULAR TITULARES Y OCASIONALES 2026-1</t>
  </si>
  <si>
    <t xml:space="preserve">Recepción de documentación terceras matrículas </t>
  </si>
  <si>
    <t>Planificación curricular nivelación</t>
  </si>
  <si>
    <t>MATRICULAS EXTRAORDINARIAS</t>
  </si>
  <si>
    <t>Matrícula ordinaria Primera convocatoria</t>
  </si>
  <si>
    <t>PLAN DE PERFECCIONAMIENTO 2026-1</t>
  </si>
  <si>
    <t>MATRICULA
ESPECIAL</t>
  </si>
  <si>
    <t>Matrícula extraordinaria
Primera convocatoria</t>
  </si>
  <si>
    <t>NIVELACIÓN 2026-1</t>
  </si>
  <si>
    <t>Matrícula especial
primera convocatoria</t>
  </si>
  <si>
    <t>ADMISIÓN 2026-2</t>
  </si>
  <si>
    <t xml:space="preserve">EVALUACIONES
1ER PARCIAL </t>
  </si>
  <si>
    <t>CLASES
SEMANA 9</t>
  </si>
  <si>
    <t>Cantonización Machala 25 de junio se trasalada al 26 de junio.</t>
  </si>
  <si>
    <t>EVALUACIÓN DOCENTE 2026-1</t>
  </si>
  <si>
    <t>HOMOLOGACIÓN 2026-2</t>
  </si>
  <si>
    <t xml:space="preserve">EVALUACIONES
2DO PARCIAL </t>
  </si>
  <si>
    <t>Matrícula ordinaria segunda convocatoria</t>
  </si>
  <si>
    <t xml:space="preserve"> EXAMEN E (INGRESO DE CALIFICACIONES DE RECUPERACIÓN
CIERRE DE PERIODO</t>
  </si>
  <si>
    <t>Matrícula extraordinaria  Segunda convocatoria</t>
  </si>
  <si>
    <t>Matrícula especial
Segunda convocatoria</t>
  </si>
  <si>
    <t>MATRICULA ORDINARIA</t>
  </si>
  <si>
    <t xml:space="preserve">PLANIFICACIÓN CURRICULAR 2026-2 </t>
  </si>
  <si>
    <t>PLAN DE PERFECCIONAMIENTO 2026-2</t>
  </si>
  <si>
    <t>MATRÍCULA
EXTRAORDINARIA</t>
  </si>
  <si>
    <t>SEGUIMIENTO AL SILABO</t>
  </si>
  <si>
    <t>NIVELACIÓN 2026-2</t>
  </si>
  <si>
    <t>EVALUACIONES
1ER PARCIAL  (SEMANA 9 CLASES)</t>
  </si>
  <si>
    <t>SEMANA DE LA CIENCIA</t>
  </si>
  <si>
    <t>Feriado Piñas 8 nov., se traslada al 9 de nov. y Arenillas 11 de nov. se traslada al 13 de nov</t>
  </si>
  <si>
    <t>VACACIONES PERSONAL ACADÉMICO DEL 21 DE DICIEMBRE AL 31 DE DICIEMBRE</t>
  </si>
  <si>
    <t xml:space="preserve">CLASES
SEMANA 16  </t>
  </si>
  <si>
    <r>
      <rPr>
        <b/>
        <sz val="8"/>
        <color rgb="FF000000"/>
        <rFont val="Arial"/>
      </rPr>
      <t>NOTAS ACLARATORIAS:
-</t>
    </r>
    <r>
      <rPr>
        <sz val="8"/>
        <color rgb="FF000000"/>
        <rFont val="Arial"/>
      </rPr>
      <t xml:space="preserve"> Las carreas conforme su planificación académica e infraestructura podrán considerar días laborables de lunes a sábado
- El Internado Rotativo 2025-2026 (primera convocatoría) inicia las actividades académicas desde el 01 de mayo de 2025 hasta el 30 de abril de 2026
- El Internado Rotativo 2025-2026 (segunda convocatoría) inicia las actividades académicas desde el 01 de septiembre de 2025 hasta el 31 de agosto de 2026
</t>
    </r>
    <r>
      <rPr>
        <b/>
        <sz val="8"/>
        <color rgb="FF000000"/>
        <rFont val="Arial"/>
      </rPr>
      <t xml:space="preserve">
Base legal (feriados):
- </t>
    </r>
    <r>
      <rPr>
        <sz val="8"/>
        <color rgb="FF000000"/>
        <rFont val="Arial"/>
      </rPr>
      <t xml:space="preserve">Disposición General Cuarta de la Ley Orgánica del Servicio Público.
- Artículo 65 del Código del Trabajo.
- Disposición General Primera de la Ley Orgánica Reformatoria a la Ley Orgánica del Servicio Público y al Código del Trabajo, publicada en el Registro Oficial No. 906 - Suplemento de martes 20 de diciembre de 2016
</t>
    </r>
    <r>
      <rPr>
        <b/>
        <sz val="8"/>
        <color rgb="FF000000"/>
        <rFont val="Arial"/>
      </rPr>
      <t xml:space="preserve">
TItulación:
* </t>
    </r>
    <r>
      <rPr>
        <sz val="8"/>
        <color rgb="FF000000"/>
        <rFont val="Arial"/>
      </rPr>
      <t xml:space="preserve">Titulación regularizada: En caso de existir estudiantes de mallas regularizadas pendientes de titularse se abrirá una convocatoria tomando en cuenta las fechas establecidas en este documento
* La carga de notas de las asignaturas de Titulación se realizará hasta el último día habilitado para las actas de recuperación, en cada período académico.
</t>
    </r>
    <r>
      <rPr>
        <b/>
        <sz val="8"/>
        <color rgb="FF000000"/>
        <rFont val="Arial"/>
      </rPr>
      <t xml:space="preserve">
Vacaciones:
* </t>
    </r>
    <r>
      <rPr>
        <sz val="8"/>
        <color rgb="FF000000"/>
        <rFont val="Arial"/>
      </rPr>
      <t xml:space="preserve">Todo el personal académico, tanto titular como ocasional, así como el personal de apoyo, deberán acogerse a las vacaciones conforme lo establecido en el calendario.  Se exceptúa de esta disposición a los docentes que no cuenten con saldo  de vacaciones, en estos casos las facultades deberán definir las actividades que dichos docentes deberán realizar e informar a la Dirección de Talento Humano
</t>
    </r>
    <r>
      <rPr>
        <b/>
        <sz val="8"/>
        <color rgb="FF000000"/>
        <rFont val="Arial"/>
      </rPr>
      <t xml:space="preserve">
Feriados: 
* </t>
    </r>
    <r>
      <rPr>
        <sz val="8"/>
        <color rgb="FF000000"/>
        <rFont val="Arial"/>
      </rPr>
      <t xml:space="preserve">Se considerá feriados locales para Machala, Piñas y Arenillas de conformidad a lo establecido en el calendario.
</t>
    </r>
    <r>
      <rPr>
        <b/>
        <sz val="8"/>
        <color rgb="FF000000"/>
        <rFont val="Arial"/>
      </rPr>
      <t xml:space="preserve">
Finalización el período académico:
*  </t>
    </r>
    <r>
      <rPr>
        <sz val="8"/>
        <color rgb="FF000000"/>
        <rFont val="Arial"/>
      </rPr>
      <t xml:space="preserve">En los casos que el período académico concluya antes de finalizar el mes, la facultad deberá coordinar con la Dirección de Talento Humano la terminación de los contratos de los docentes que no cuenten con contratación de conformidad al periodo fiscal.
</t>
    </r>
    <r>
      <rPr>
        <b/>
        <sz val="8"/>
        <color rgb="FF000000"/>
        <rFont val="Arial"/>
      </rPr>
      <t xml:space="preserve">
 Cambio de dedicación conforme distributivo aprobado 
* </t>
    </r>
    <r>
      <rPr>
        <sz val="8"/>
        <color rgb="FF000000"/>
        <rFont val="Arial"/>
      </rPr>
      <t xml:space="preserve">En los casos que exista personal académico con cambio de dedicación para el 2026-2, la facultad debe realizar el trámite con la debida anticipación con la Dirección de Talento Humano afin de evitar  </t>
    </r>
  </si>
  <si>
    <t>ene</t>
  </si>
  <si>
    <t>feb</t>
  </si>
  <si>
    <t>mar</t>
  </si>
  <si>
    <t>abr</t>
  </si>
  <si>
    <t>may</t>
  </si>
  <si>
    <t>jun</t>
  </si>
  <si>
    <t>jul</t>
  </si>
  <si>
    <t>ago</t>
  </si>
  <si>
    <t>sep</t>
  </si>
  <si>
    <t>oct</t>
  </si>
  <si>
    <t>nov</t>
  </si>
  <si>
    <t>dic</t>
  </si>
  <si>
    <t>2024 - 2025
PRIMERA
CONVOCATORIA</t>
  </si>
  <si>
    <t>MATRÍCULA</t>
  </si>
  <si>
    <t>3RAS MATRÍCULAS (RECEPCIÓN DE DOCUMENTACIÓN)</t>
  </si>
  <si>
    <t>ORDINARIA
06/04 - 10/04</t>
  </si>
  <si>
    <t>EXTRA
13/04 - 17/04</t>
  </si>
  <si>
    <t>ESPECIAL
20/04 - 30/04</t>
  </si>
  <si>
    <t>PLANIFICACIÓN CURRICULAR
(ACTUALIZACIÓN, REVISIÓN Y APROBACIÓN)</t>
  </si>
  <si>
    <t>PROGRAMAS
ANALÍTICOS</t>
  </si>
  <si>
    <t>SÍLABOS Y
PLANES DE CLASE</t>
  </si>
  <si>
    <t>CLASES</t>
  </si>
  <si>
    <t>PRIMERA ROTACIÓN
01/May - 12/Jul</t>
  </si>
  <si>
    <t>SEGUNDA ROTACIÓN
13/Jul - 23/Sep</t>
  </si>
  <si>
    <t>TERCERA ROTACIÓN
24/Sep - 05/Dic</t>
  </si>
  <si>
    <t>CUARTA ROTACIÓN
06/Dic - 16/Feb</t>
  </si>
  <si>
    <t>QUINTA ROTACIÓN
17/Feb - 30/Abr</t>
  </si>
  <si>
    <t>ENFERMERÍA</t>
  </si>
  <si>
    <t>PRIMERA ROTACIÓN
01/May - 31/Ago</t>
  </si>
  <si>
    <t>SEGUNDA ROTACIÓN
01/Sep - 31/Dic</t>
  </si>
  <si>
    <t>TERCERA ROTACIÓN
01/Ene - 30/Abr</t>
  </si>
  <si>
    <t>2024 - 2025
SEGUNDA
CONVOCATORIA</t>
  </si>
  <si>
    <t>ORDINARIA
11/08- 14/08</t>
  </si>
  <si>
    <t>EXTRA
17/08 - 21/08</t>
  </si>
  <si>
    <t>ESPECIAL
24/08 - 04/09</t>
  </si>
  <si>
    <t xml:space="preserve">                                                                                                                   </t>
  </si>
  <si>
    <t>PRIMERA ROTACIÓN
01/Sep - 12/Nov</t>
  </si>
  <si>
    <t>SEGUNDA ROTACIÓN
13/Nov - 24/Ene</t>
  </si>
  <si>
    <t>TERCERA ROTACIÓN
25/Ene - 07/Abr</t>
  </si>
  <si>
    <t>CUARTA ROTACIÓN
08/Abr - 18/Jun</t>
  </si>
  <si>
    <t>QUINTA ROTACIÓN
20/Jun - 30/Ago</t>
  </si>
  <si>
    <t>PRIMERA ROTACIÓN
01/Sep - 31/Dic</t>
  </si>
  <si>
    <t>SEGUNDA ROTACIÓN
01/Ene - 30/Abr</t>
  </si>
  <si>
    <t>TERCERA ROTACIÓN
01/May - 31/Ago</t>
  </si>
  <si>
    <t>2025 - 2026
PRIMERA
CONVOCATORIA</t>
  </si>
  <si>
    <t>ORDINARIA
01/04 - 12/04</t>
  </si>
  <si>
    <t>EXTRA
ORDINARIA
15/04 - 26/04</t>
  </si>
  <si>
    <t>ESPECIAL
29/04 - 10/05</t>
  </si>
  <si>
    <t>SEGUNDA ROTACIÓN
1/Sep - 31/Dic</t>
  </si>
  <si>
    <t>2025 - 2026
SEGUNDA
CONVOCATORIA</t>
  </si>
  <si>
    <t>ORDINARIA
19/08 - 30/08</t>
  </si>
  <si>
    <t>EXTRA
ORDINARIA
02/09 - 13/09</t>
  </si>
  <si>
    <t>ESPECIAL
16/09 - 27/09</t>
  </si>
  <si>
    <t>CUARTA ROTACIÓN
08/Abr - 19/Jun</t>
  </si>
  <si>
    <t>QUINTA ROTACIÓN
20/Jun - 31/Ago</t>
  </si>
  <si>
    <r>
      <rPr>
        <b/>
        <sz val="10"/>
        <color rgb="FF000000"/>
        <rFont val="Arial"/>
      </rPr>
      <t xml:space="preserve">NOTAS:
</t>
    </r>
    <r>
      <rPr>
        <sz val="10"/>
        <color rgb="FF000000"/>
        <rFont val="Arial"/>
      </rPr>
      <t xml:space="preserve">
Vacaciones:
- Las docentes de internado rotativo son docentes titulares no son excluvisa de internado rotativo; es decir dan clase en semestre, por lo tanto deben salir igual que el resto de docentes excepto el mes de abril y mayo que es el tiempo que inicia la otra cohorte.
- Lcda. Sandra Falconi Pelaez; Lcda. Gladis Mora Veintimilla y Lcda. Elida Reyes Rueda.
- Lcda. Anita Suconota es docente exclusiva de internado puede salir de vacaciones en el mes de octubre.
- La Lcda. Rocio Campoverde puede salir en el mes de noviembre.</t>
    </r>
  </si>
  <si>
    <t xml:space="preserve">INTERNADO
ROTATIVO </t>
  </si>
  <si>
    <t>CARRERA DE MEDICINA</t>
  </si>
  <si>
    <t>PLANIFICACIÓN INTERSEMESTRAL</t>
  </si>
  <si>
    <t>PLANIFICACIÓN CURRICULAR TITULARES  2026-1</t>
  </si>
  <si>
    <t>VACACIONES PERSONAL ACADÉMICO TITULAR (18 DE FEBRERO AL 27 DE FEBRERO)</t>
  </si>
  <si>
    <t>CLASES
 (SEMANA 9)</t>
  </si>
  <si>
    <t xml:space="preserve">EVALUACIONES
1ER PARCIAL  </t>
  </si>
  <si>
    <t xml:space="preserve">CLASES
SEMANA 18
EVALUACIONES 2DO PARCIAL  </t>
  </si>
  <si>
    <t>VACACIONES PERSONAL ACADÉMICO TITULAR (3 AL 14 DE AGOSTO)</t>
  </si>
  <si>
    <t>Matrícula extraordinaria Segunda convocatoria</t>
  </si>
  <si>
    <t xml:space="preserve">CLASES
SEMANA 9
EVALUACIONES
1ER PARCIAL  </t>
  </si>
  <si>
    <t>Feriado Piñas 8 nov. y Arenillas 11 de nov.</t>
  </si>
  <si>
    <t>CLASES
SEMANA 112</t>
  </si>
  <si>
    <t>EVALUACIÓN DOCENTE 2026-2</t>
  </si>
  <si>
    <t>VACACIONES PERSONAL DOCENTE DEL 21 DE DICIEMBRE AL 31 DE DICIEMBRE</t>
  </si>
  <si>
    <t xml:space="preserve">CLASES
SEMANA 18
EVALUACIONES
2DO PARCIAL  </t>
  </si>
  <si>
    <t>NOTAS ACLARATORIAS:
- Las carreas conforme su planificación académica e infraestructura podrán considerar días laborables de lunes a sábado
- El Internado Rotativo 2025-2026 (primera convocatoría) inicia las actividades académicas desde el 01 de mayo de 2025 hasta el 30 de abril de 2026
- El Internado Rotativo 2025-2026 (segunda convocatoría) inicia las actividades académicas desde el 01 de septiembre de 2025 hasta el 31 de agosto de 2026
Base legal (feriados):
- Disposición General Cuarta de la Ley Orgánica del Servicio Público.
- Artículo 65 del Código del Trabajo.
- Disposición General Primera de la Ley Orgánica Reformatoria a la Ley Orgánica del Servicio Público y al Código del Trabajo, publicada en el Registro Oficial No. 906 - Suplemento de martes 20 de diciembre de 2016
Nivelación:
* El proceso de nivelación 2025- 2 será modular, siendo desarrollado de forma complementaria en el plan intersemestral de enero-febrero 2027.
TItulación:
* Titulación regularizada: En caso de existir estudiantes de mallas regularizadas pendientes de titularse se abrirá una convocatoria tomando en cuenta las fechas establecidas en este documento
* La carga de notas de las asignaturas de Titulación se realizará hasta el último día habilitado para las actas de recuperación, en cada período académico.
Vacaciones:
* Todo el personal académico, tanto titular como ocasional, así como el personal de apoyo, deberán acogerse a las vacaciones conforme lo establecido en el calendario.  Se exceptúa de esta disposición a los docentes que no cuenten con saldo  de vacaciones, en estos casos las facultades deberán definir las actividades que dichos docentes deberán realizar e informar a la Dirección de Talento Humano
Finalización el período académico:
*  En los casos que el período académico concluye antes de finalizar el mes, la facultad deberá coordinar con la Dirección de Talento Humano la terminación de los contratos de los docentes que no cuenten con contratación consecutiva.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</si>
</sst>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dd&quot;, &quot;d&quot; de &quot;mmmm&quot; de &quot;yyyy"/>
    <numFmt numFmtId="165" formatCode="d/mm/yyyy"/>
    <numFmt numFmtId="166" formatCode="ddd&quot;, &quot;d&quot;/&quot;mm&quot;/&quot;yyyy"/>
  </numFmts>
  <fonts count="31" x14ac:knownFonts="1">
    <font>
      <sz val="10"/>
      <color rgb="FF000000"/>
      <name val="Arial"/>
    </font>
    <font>
      <sz val="9"/>
      <name val="Arial"/>
      <family val="2"/>
    </font>
    <font>
      <b/>
      <sz val="18"/>
      <name val="Arial"/>
      <family val="2"/>
    </font>
    <font>
      <sz val="8"/>
      <name val="Arial"/>
      <family val="2"/>
    </font>
    <font>
      <b/>
      <sz val="15"/>
      <name val="Arial"/>
      <family val="2"/>
    </font>
    <font>
      <sz val="10"/>
      <name val="Arial"/>
      <family val="2"/>
    </font>
    <font>
      <sz val="7"/>
      <name val="Arial"/>
      <family val="2"/>
    </font>
    <font>
      <sz val="6"/>
      <name val="Arial"/>
      <family val="2"/>
    </font>
    <font>
      <sz val="5"/>
      <name val="Arial"/>
      <family val="2"/>
    </font>
    <font>
      <b/>
      <sz val="10"/>
      <name val="Arial"/>
      <family val="2"/>
    </font>
    <font>
      <sz val="10"/>
      <color rgb="FF000000"/>
      <name val="Arial"/>
      <family val="2"/>
    </font>
    <font>
      <b/>
      <sz val="10"/>
      <color rgb="FF000000"/>
      <name val="Arial"/>
      <family val="2"/>
    </font>
    <font>
      <sz val="15"/>
      <color rgb="FF000000"/>
      <name val="Arial"/>
      <family val="2"/>
    </font>
    <font>
      <sz val="15"/>
      <name val="Arial"/>
      <family val="2"/>
    </font>
    <font>
      <b/>
      <sz val="7"/>
      <color rgb="FF000000"/>
      <name val="Arial"/>
      <family val="2"/>
    </font>
    <font>
      <sz val="7"/>
      <color rgb="FF000000"/>
      <name val="Arial"/>
      <family val="2"/>
    </font>
    <font>
      <b/>
      <sz val="15"/>
      <color rgb="FF000000"/>
      <name val="Arial"/>
      <family val="2"/>
    </font>
    <font>
      <b/>
      <sz val="14"/>
      <color rgb="FF000000"/>
      <name val="Arial"/>
      <family val="2"/>
    </font>
    <font>
      <b/>
      <sz val="16"/>
      <name val="Arial"/>
      <family val="2"/>
    </font>
    <font>
      <b/>
      <sz val="12"/>
      <color rgb="FF000000"/>
      <name val="Arial"/>
      <family val="2"/>
    </font>
    <font>
      <sz val="8"/>
      <color rgb="FF000000"/>
      <name val="Arial"/>
      <family val="2"/>
    </font>
    <font>
      <b/>
      <sz val="8"/>
      <name val="Arial"/>
      <family val="2"/>
    </font>
    <font>
      <b/>
      <sz val="8"/>
      <color rgb="FF000000"/>
      <name val="Arial"/>
      <family val="2"/>
    </font>
    <font>
      <b/>
      <sz val="8"/>
      <color theme="9"/>
      <name val="Arial"/>
      <family val="2"/>
    </font>
    <font>
      <b/>
      <sz val="12"/>
      <name val="Arial"/>
      <family val="2"/>
    </font>
    <font>
      <b/>
      <sz val="8"/>
      <color rgb="FF70AD47"/>
      <name val="Arial"/>
      <family val="2"/>
    </font>
    <font>
      <b/>
      <sz val="10"/>
      <color rgb="FF000000"/>
      <name val="Arial"/>
    </font>
    <font>
      <b/>
      <sz val="8"/>
      <color rgb="FF000000"/>
      <name val="Arial"/>
      <charset val="1"/>
    </font>
    <font>
      <b/>
      <sz val="8"/>
      <color rgb="FF000000"/>
      <name val="Arial"/>
    </font>
    <font>
      <b/>
      <sz val="8"/>
      <color rgb="FFFF0000"/>
      <name val="Arial"/>
    </font>
    <font>
      <sz val="8"/>
      <color rgb="FF000000"/>
      <name val="Arial"/>
    </font>
  </fonts>
  <fills count="20">
    <fill>
      <patternFill patternType="none"/>
    </fill>
    <fill>
      <patternFill patternType="gray125"/>
    </fill>
    <fill>
      <patternFill patternType="solid">
        <fgColor rgb="FF00B05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92D050"/>
        <bgColor indexed="64"/>
      </patternFill>
    </fill>
    <fill>
      <patternFill patternType="solid">
        <fgColor theme="0"/>
        <bgColor indexed="64"/>
      </patternFill>
    </fill>
    <fill>
      <patternFill patternType="solid">
        <fgColor rgb="FF92D050"/>
        <bgColor rgb="FF000000"/>
      </patternFill>
    </fill>
    <fill>
      <patternFill patternType="solid">
        <fgColor theme="5" tint="0.39997558519241921"/>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rgb="FFF29999"/>
        <bgColor indexed="64"/>
      </patternFill>
    </fill>
    <fill>
      <patternFill patternType="solid">
        <fgColor theme="4" tint="0.79998168889431442"/>
        <bgColor indexed="64"/>
      </patternFill>
    </fill>
    <fill>
      <patternFill patternType="solid">
        <fgColor theme="7" tint="0.79998168889431442"/>
        <bgColor indexed="64"/>
      </patternFill>
    </fill>
  </fills>
  <borders count="58">
    <border>
      <left/>
      <right/>
      <top/>
      <bottom/>
      <diagonal/>
    </border>
    <border>
      <left/>
      <right style="thick">
        <color rgb="FF000000"/>
      </right>
      <top/>
      <bottom/>
      <diagonal/>
    </border>
    <border>
      <left style="thick">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ck">
        <color auto="1"/>
      </top>
      <bottom/>
      <diagonal/>
    </border>
    <border>
      <left/>
      <right style="thick">
        <color rgb="FF000000"/>
      </right>
      <top style="thick">
        <color auto="1"/>
      </top>
      <bottom/>
      <diagonal/>
    </border>
    <border>
      <left style="thick">
        <color rgb="FF000000"/>
      </left>
      <right/>
      <top style="thick">
        <color auto="1"/>
      </top>
      <bottom/>
      <diagonal/>
    </border>
    <border>
      <left/>
      <right/>
      <top style="thin">
        <color indexed="64"/>
      </top>
      <bottom/>
      <diagonal/>
    </border>
    <border>
      <left/>
      <right/>
      <top/>
      <bottom style="thin">
        <color indexed="64"/>
      </bottom>
      <diagonal/>
    </border>
    <border>
      <left/>
      <right/>
      <top/>
      <bottom style="thick">
        <color auto="1"/>
      </bottom>
      <diagonal/>
    </border>
    <border>
      <left/>
      <right/>
      <top/>
      <bottom style="medium">
        <color rgb="FF000000"/>
      </bottom>
      <diagonal/>
    </border>
    <border>
      <left/>
      <right style="thick">
        <color rgb="FF000000"/>
      </right>
      <top/>
      <bottom style="thick">
        <color auto="1"/>
      </bottom>
      <diagonal/>
    </border>
    <border>
      <left style="thick">
        <color rgb="FF000000"/>
      </left>
      <right/>
      <top/>
      <bottom style="thick">
        <color auto="1"/>
      </bottom>
      <diagonal/>
    </border>
    <border>
      <left/>
      <right/>
      <top style="thin">
        <color rgb="FF000000"/>
      </top>
      <bottom style="thin">
        <color rgb="FF000000"/>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style="thick">
        <color rgb="FF000000"/>
      </bottom>
      <diagonal/>
    </border>
    <border>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style="thick">
        <color theme="9"/>
      </left>
      <right/>
      <top/>
      <bottom/>
      <diagonal/>
    </border>
    <border>
      <left style="thick">
        <color theme="9"/>
      </left>
      <right/>
      <top/>
      <bottom style="medium">
        <color rgb="FF000000"/>
      </bottom>
      <diagonal/>
    </border>
    <border>
      <left/>
      <right style="thick">
        <color theme="9"/>
      </right>
      <top/>
      <bottom/>
      <diagonal/>
    </border>
    <border>
      <left/>
      <right style="thick">
        <color theme="9"/>
      </right>
      <top/>
      <bottom style="thick">
        <color auto="1"/>
      </bottom>
      <diagonal/>
    </border>
    <border>
      <left style="thick">
        <color theme="9"/>
      </left>
      <right/>
      <top/>
      <bottom style="thick">
        <color auto="1"/>
      </bottom>
      <diagonal/>
    </border>
    <border>
      <left/>
      <right style="thick">
        <color theme="9"/>
      </right>
      <top style="thick">
        <color auto="1"/>
      </top>
      <bottom/>
      <diagonal/>
    </border>
    <border>
      <left style="thick">
        <color theme="9"/>
      </left>
      <right/>
      <top style="thick">
        <color auto="1"/>
      </top>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2">
    <xf numFmtId="0" fontId="0" fillId="0" borderId="0"/>
    <xf numFmtId="0" fontId="10" fillId="0" borderId="0"/>
  </cellStyleXfs>
  <cellXfs count="356">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0" fontId="6"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166" fontId="14" fillId="0" borderId="0" xfId="0" applyNumberFormat="1" applyFont="1" applyAlignment="1">
      <alignment horizontal="center" vertical="center"/>
    </xf>
    <xf numFmtId="165"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xf>
    <xf numFmtId="0" fontId="6" fillId="0" borderId="2" xfId="0" applyFont="1" applyBorder="1" applyAlignment="1">
      <alignment horizontal="center"/>
    </xf>
    <xf numFmtId="165" fontId="6" fillId="0" borderId="0" xfId="0" applyNumberFormat="1" applyFont="1" applyAlignment="1">
      <alignment horizontal="center"/>
    </xf>
    <xf numFmtId="0" fontId="6" fillId="0" borderId="1" xfId="0" applyFont="1" applyBorder="1" applyAlignment="1">
      <alignment horizontal="center" vertical="center" textRotation="90" wrapText="1"/>
    </xf>
    <xf numFmtId="0" fontId="6" fillId="0" borderId="2" xfId="0" applyFont="1" applyBorder="1" applyAlignment="1">
      <alignment horizontal="center" vertical="center" textRotation="90" wrapText="1"/>
    </xf>
    <xf numFmtId="165" fontId="6" fillId="0" borderId="0" xfId="0" applyNumberFormat="1" applyFont="1" applyAlignment="1">
      <alignment horizontal="center" vertical="center" textRotation="90" wrapText="1"/>
    </xf>
    <xf numFmtId="0" fontId="6" fillId="0" borderId="0" xfId="0" applyFont="1" applyAlignment="1">
      <alignment horizontal="center" vertical="center" textRotation="90" wrapText="1"/>
    </xf>
    <xf numFmtId="0" fontId="15" fillId="0" borderId="0" xfId="0" applyFont="1"/>
    <xf numFmtId="0" fontId="6" fillId="0" borderId="0" xfId="0" applyFont="1"/>
    <xf numFmtId="0" fontId="6" fillId="0" borderId="12"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vertical="center" wrapText="1"/>
    </xf>
    <xf numFmtId="0" fontId="9" fillId="0" borderId="25" xfId="0" applyFont="1" applyBorder="1" applyAlignment="1">
      <alignment horizontal="center" vertical="center" wrapText="1"/>
    </xf>
    <xf numFmtId="164" fontId="9" fillId="0" borderId="25" xfId="0" applyNumberFormat="1" applyFont="1" applyBorder="1" applyAlignment="1">
      <alignment horizontal="center" vertical="center" wrapText="1"/>
    </xf>
    <xf numFmtId="0" fontId="7" fillId="0" borderId="0" xfId="0" applyFont="1" applyAlignment="1">
      <alignment horizontal="center" vertical="center" wrapText="1"/>
    </xf>
    <xf numFmtId="0" fontId="0" fillId="0" borderId="25" xfId="0" applyBorder="1"/>
    <xf numFmtId="0" fontId="6"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10" fillId="0" borderId="0" xfId="0" applyFont="1"/>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164" fontId="9" fillId="0" borderId="30" xfId="0" applyNumberFormat="1" applyFont="1" applyBorder="1" applyAlignment="1">
      <alignment horizontal="center" vertical="center" wrapText="1"/>
    </xf>
    <xf numFmtId="0" fontId="9" fillId="0" borderId="30" xfId="0" applyFont="1" applyBorder="1" applyAlignment="1">
      <alignment horizontal="center" vertical="center" wrapText="1"/>
    </xf>
    <xf numFmtId="0" fontId="5" fillId="0" borderId="30" xfId="0" applyFont="1" applyBorder="1"/>
    <xf numFmtId="0" fontId="9" fillId="0" borderId="32" xfId="0" applyFont="1" applyBorder="1" applyAlignment="1">
      <alignment horizontal="center" vertical="center" wrapText="1"/>
    </xf>
    <xf numFmtId="0" fontId="9" fillId="0" borderId="26" xfId="0" applyFont="1" applyBorder="1" applyAlignment="1">
      <alignment horizontal="center" vertical="center" wrapText="1"/>
    </xf>
    <xf numFmtId="0" fontId="1" fillId="0" borderId="25" xfId="0" applyFont="1" applyBorder="1" applyAlignment="1">
      <alignment horizontal="center" vertical="center" textRotation="90" wrapText="1"/>
    </xf>
    <xf numFmtId="0" fontId="3" fillId="0" borderId="0" xfId="0" applyFont="1" applyAlignment="1">
      <alignment horizontal="center" vertical="center" textRotation="90" wrapText="1"/>
    </xf>
    <xf numFmtId="0" fontId="16" fillId="0" borderId="2" xfId="0" applyFont="1" applyBorder="1" applyAlignment="1">
      <alignment vertical="center" wrapText="1"/>
    </xf>
    <xf numFmtId="0" fontId="12" fillId="0" borderId="1" xfId="0" applyFont="1" applyBorder="1"/>
    <xf numFmtId="0" fontId="10" fillId="0" borderId="25" xfId="0" applyFont="1" applyBorder="1"/>
    <xf numFmtId="0" fontId="6" fillId="0" borderId="0" xfId="0" applyFont="1" applyAlignment="1">
      <alignment vertical="center" textRotation="90" wrapText="1"/>
    </xf>
    <xf numFmtId="0" fontId="6" fillId="2" borderId="0" xfId="0" applyFont="1" applyFill="1" applyAlignment="1">
      <alignment horizontal="center" vertical="center" wrapText="1"/>
    </xf>
    <xf numFmtId="0" fontId="3" fillId="2" borderId="0" xfId="0" applyFont="1" applyFill="1" applyAlignment="1">
      <alignment horizontal="center" vertical="center" textRotation="90" wrapText="1"/>
    </xf>
    <xf numFmtId="0" fontId="10" fillId="2" borderId="0" xfId="0" applyFont="1" applyFill="1"/>
    <xf numFmtId="0" fontId="6" fillId="2" borderId="0" xfId="0" applyFont="1" applyFill="1" applyAlignment="1">
      <alignment vertical="center" wrapText="1"/>
    </xf>
    <xf numFmtId="0" fontId="9" fillId="2" borderId="1" xfId="0" applyFont="1" applyFill="1" applyBorder="1" applyAlignment="1">
      <alignment horizontal="center" vertical="center" wrapText="1"/>
    </xf>
    <xf numFmtId="0" fontId="0" fillId="0" borderId="30" xfId="0" applyBorder="1"/>
    <xf numFmtId="0" fontId="10" fillId="0" borderId="0" xfId="1"/>
    <xf numFmtId="0" fontId="9" fillId="0" borderId="36" xfId="0" applyFont="1" applyBorder="1" applyAlignment="1">
      <alignment horizontal="center" vertical="center" wrapText="1"/>
    </xf>
    <xf numFmtId="164" fontId="9" fillId="0" borderId="36" xfId="0" applyNumberFormat="1" applyFont="1" applyBorder="1" applyAlignment="1">
      <alignment horizontal="center" vertical="center" wrapText="1"/>
    </xf>
    <xf numFmtId="0" fontId="19" fillId="0" borderId="0" xfId="0" applyFont="1" applyAlignment="1">
      <alignment horizontal="center" vertical="center"/>
    </xf>
    <xf numFmtId="0" fontId="0" fillId="0" borderId="0" xfId="0" applyAlignment="1">
      <alignment horizontal="center" vertical="center"/>
    </xf>
    <xf numFmtId="0" fontId="0" fillId="0" borderId="31" xfId="0" applyBorder="1" applyAlignment="1">
      <alignment horizontal="center" vertical="center"/>
    </xf>
    <xf numFmtId="0" fontId="19" fillId="0" borderId="31" xfId="0" applyFont="1" applyBorder="1" applyAlignment="1">
      <alignment horizontal="center" vertical="center"/>
    </xf>
    <xf numFmtId="0" fontId="5" fillId="0" borderId="35"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6" xfId="0" applyFont="1" applyBorder="1" applyAlignment="1">
      <alignment horizontal="center" vertical="center" wrapText="1"/>
    </xf>
    <xf numFmtId="164" fontId="21" fillId="0" borderId="40" xfId="0" applyNumberFormat="1" applyFont="1" applyBorder="1" applyAlignment="1">
      <alignment horizontal="center" vertical="center" wrapText="1"/>
    </xf>
    <xf numFmtId="0" fontId="21" fillId="0" borderId="40" xfId="0" applyFont="1" applyBorder="1" applyAlignment="1">
      <alignment horizontal="center" vertical="center" wrapText="1"/>
    </xf>
    <xf numFmtId="0" fontId="22" fillId="0" borderId="40" xfId="0" applyFont="1" applyBorder="1" applyAlignment="1">
      <alignment horizontal="center" vertical="center"/>
    </xf>
    <xf numFmtId="166" fontId="22" fillId="0" borderId="0" xfId="0" applyNumberFormat="1" applyFont="1" applyAlignment="1">
      <alignment horizontal="center" vertical="center"/>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0" xfId="0" applyFont="1" applyAlignment="1">
      <alignment horizontal="center" vertical="center"/>
    </xf>
    <xf numFmtId="164" fontId="21" fillId="0" borderId="0" xfId="0" applyNumberFormat="1" applyFont="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165" fontId="21" fillId="0" borderId="0" xfId="0" applyNumberFormat="1" applyFont="1" applyAlignment="1">
      <alignment horizontal="center" vertical="center" wrapText="1"/>
    </xf>
    <xf numFmtId="0" fontId="22" fillId="0" borderId="0" xfId="0" applyFont="1" applyAlignment="1">
      <alignment horizontal="center" vertical="center" wrapText="1"/>
    </xf>
    <xf numFmtId="0" fontId="21" fillId="0" borderId="0" xfId="0" applyFont="1" applyAlignment="1">
      <alignment horizontal="center" vertical="center" textRotation="90" wrapText="1"/>
    </xf>
    <xf numFmtId="0" fontId="21" fillId="0" borderId="0" xfId="0" applyFont="1" applyAlignment="1">
      <alignment vertical="center" wrapText="1"/>
    </xf>
    <xf numFmtId="0" fontId="22" fillId="0" borderId="0" xfId="0" applyFont="1" applyAlignment="1">
      <alignment horizontal="center" vertical="center" textRotation="90" wrapText="1"/>
    </xf>
    <xf numFmtId="0" fontId="22" fillId="0" borderId="1" xfId="0" applyFont="1" applyBorder="1" applyAlignment="1">
      <alignment horizontal="center" vertical="center" wrapText="1"/>
    </xf>
    <xf numFmtId="0" fontId="21" fillId="0" borderId="1" xfId="0" applyFont="1" applyBorder="1" applyAlignment="1">
      <alignment horizontal="center" vertical="center" textRotation="90" wrapText="1"/>
    </xf>
    <xf numFmtId="0" fontId="21" fillId="0" borderId="2" xfId="0" applyFont="1" applyBorder="1" applyAlignment="1">
      <alignment horizontal="center" vertical="center" textRotation="90" wrapText="1"/>
    </xf>
    <xf numFmtId="165" fontId="21" fillId="0" borderId="0" xfId="0" applyNumberFormat="1" applyFont="1" applyAlignment="1">
      <alignment horizontal="center" vertical="center" textRotation="90" wrapText="1"/>
    </xf>
    <xf numFmtId="0" fontId="21" fillId="0" borderId="0" xfId="0" applyFont="1" applyAlignment="1">
      <alignment vertical="center" textRotation="90" wrapText="1"/>
    </xf>
    <xf numFmtId="0" fontId="22" fillId="0" borderId="40" xfId="0" applyFont="1" applyBorder="1" applyAlignment="1">
      <alignment horizontal="center" vertical="center" textRotation="90"/>
    </xf>
    <xf numFmtId="0" fontId="21" fillId="0" borderId="40" xfId="0" applyFont="1" applyBorder="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textRotation="90"/>
    </xf>
    <xf numFmtId="0" fontId="21" fillId="0" borderId="1" xfId="0" applyFont="1" applyBorder="1" applyAlignment="1">
      <alignment horizontal="center" vertical="center"/>
    </xf>
    <xf numFmtId="0" fontId="21" fillId="0" borderId="2" xfId="0" applyFont="1" applyBorder="1" applyAlignment="1">
      <alignment horizontal="center" vertical="center"/>
    </xf>
    <xf numFmtId="165" fontId="21" fillId="0" borderId="0" xfId="0" applyNumberFormat="1" applyFont="1" applyAlignment="1">
      <alignment horizontal="center" vertical="center"/>
    </xf>
    <xf numFmtId="0" fontId="22" fillId="0" borderId="1" xfId="0" applyFont="1" applyBorder="1" applyAlignment="1">
      <alignment horizontal="center" vertical="center" textRotation="90" wrapText="1"/>
    </xf>
    <xf numFmtId="0" fontId="4" fillId="0" borderId="2" xfId="0" applyFont="1" applyBorder="1" applyAlignment="1">
      <alignment horizontal="center" vertical="center" wrapText="1"/>
    </xf>
    <xf numFmtId="0" fontId="22" fillId="0" borderId="0" xfId="0" applyFont="1" applyAlignment="1">
      <alignment vertical="center"/>
    </xf>
    <xf numFmtId="0" fontId="20" fillId="0" borderId="0" xfId="0" applyFont="1"/>
    <xf numFmtId="0" fontId="21" fillId="9" borderId="12" xfId="0" applyFont="1" applyFill="1" applyBorder="1" applyAlignment="1">
      <alignment horizontal="center" vertical="center" wrapText="1"/>
    </xf>
    <xf numFmtId="0" fontId="21" fillId="0" borderId="0" xfId="0" applyFont="1" applyAlignment="1">
      <alignment vertical="center"/>
    </xf>
    <xf numFmtId="0" fontId="21" fillId="0" borderId="0" xfId="0" applyFont="1" applyAlignment="1">
      <alignment wrapText="1"/>
    </xf>
    <xf numFmtId="0" fontId="23" fillId="0" borderId="2" xfId="0" applyFont="1" applyBorder="1" applyAlignment="1">
      <alignment horizontal="center" vertical="center" textRotation="90" wrapText="1"/>
    </xf>
    <xf numFmtId="0" fontId="23" fillId="0" borderId="0" xfId="0" applyFont="1" applyAlignment="1">
      <alignment horizontal="center" vertical="center" textRotation="90" wrapText="1"/>
    </xf>
    <xf numFmtId="0" fontId="23" fillId="0" borderId="0" xfId="0" applyFont="1" applyAlignment="1">
      <alignment horizontal="center" vertical="center"/>
    </xf>
    <xf numFmtId="0" fontId="23" fillId="0" borderId="1" xfId="0" applyFont="1" applyBorder="1" applyAlignment="1">
      <alignment horizontal="center" vertical="center" textRotation="90" wrapText="1"/>
    </xf>
    <xf numFmtId="0" fontId="22" fillId="0" borderId="2" xfId="0" applyFont="1" applyBorder="1" applyAlignment="1">
      <alignment horizontal="center" vertical="center"/>
    </xf>
    <xf numFmtId="0" fontId="17" fillId="0" borderId="0" xfId="0" applyFont="1" applyAlignment="1">
      <alignment horizontal="center" vertical="center" wrapText="1"/>
    </xf>
    <xf numFmtId="0" fontId="22" fillId="0" borderId="1" xfId="0" applyFont="1" applyBorder="1" applyAlignment="1">
      <alignment horizontal="center" vertical="center"/>
    </xf>
    <xf numFmtId="0" fontId="0" fillId="0" borderId="0" xfId="0" applyAlignment="1">
      <alignment horizontal="center" vertical="center" wrapText="1"/>
    </xf>
    <xf numFmtId="0" fontId="19" fillId="0" borderId="41" xfId="0" applyFont="1" applyBorder="1" applyAlignment="1">
      <alignment horizontal="center" vertical="center"/>
    </xf>
    <xf numFmtId="0" fontId="19" fillId="0" borderId="43" xfId="0" applyFont="1" applyBorder="1" applyAlignment="1">
      <alignment horizontal="center" vertical="center"/>
    </xf>
    <xf numFmtId="0" fontId="0" fillId="0" borderId="43" xfId="0" applyBorder="1"/>
    <xf numFmtId="0" fontId="0" fillId="0" borderId="41" xfId="0" applyBorder="1"/>
    <xf numFmtId="0" fontId="10" fillId="0" borderId="0" xfId="0" applyFont="1" applyAlignment="1">
      <alignment horizontal="center" vertical="center" wrapText="1"/>
    </xf>
    <xf numFmtId="0" fontId="0" fillId="0" borderId="43" xfId="0" applyBorder="1" applyAlignment="1">
      <alignment horizontal="center" vertical="center"/>
    </xf>
    <xf numFmtId="0" fontId="0" fillId="0" borderId="41" xfId="0" applyBorder="1" applyAlignment="1">
      <alignment horizontal="center" vertical="center"/>
    </xf>
    <xf numFmtId="0" fontId="10" fillId="0" borderId="0" xfId="0" applyFont="1" applyAlignment="1">
      <alignment horizontal="center" vertical="center"/>
    </xf>
    <xf numFmtId="0" fontId="0" fillId="0" borderId="30"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4" xfId="0" applyBorder="1"/>
    <xf numFmtId="0" fontId="0" fillId="0" borderId="45" xfId="0" applyBorder="1"/>
    <xf numFmtId="0" fontId="0" fillId="0" borderId="2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6" xfId="0" applyBorder="1"/>
    <xf numFmtId="0" fontId="0" fillId="0" borderId="47" xfId="0" applyBorder="1"/>
    <xf numFmtId="0" fontId="0" fillId="0" borderId="0" xfId="0" applyAlignment="1">
      <alignment vertical="top" wrapText="1"/>
    </xf>
    <xf numFmtId="0" fontId="15" fillId="5" borderId="0" xfId="0" applyFont="1" applyFill="1" applyAlignment="1">
      <alignment horizontal="left" vertical="center" textRotation="90" wrapText="1"/>
    </xf>
    <xf numFmtId="0" fontId="15" fillId="4" borderId="0" xfId="0" applyFont="1" applyFill="1" applyAlignment="1">
      <alignment vertical="center" textRotation="90" wrapText="1"/>
    </xf>
    <xf numFmtId="0" fontId="15" fillId="3" borderId="0" xfId="0" applyFont="1" applyFill="1" applyAlignment="1">
      <alignment vertical="center" textRotation="90" wrapText="1"/>
    </xf>
    <xf numFmtId="0" fontId="15" fillId="3" borderId="0" xfId="0" applyFont="1" applyFill="1" applyAlignment="1">
      <alignment horizontal="left" vertical="center" textRotation="90" wrapText="1"/>
    </xf>
    <xf numFmtId="0" fontId="15" fillId="4" borderId="0" xfId="0" applyFont="1" applyFill="1" applyAlignment="1">
      <alignment horizontal="left" vertical="center" textRotation="90" wrapText="1"/>
    </xf>
    <xf numFmtId="0" fontId="0" fillId="0" borderId="43" xfId="0" applyBorder="1" applyAlignment="1">
      <alignment vertical="top" wrapText="1"/>
    </xf>
    <xf numFmtId="0" fontId="24" fillId="0" borderId="0" xfId="0" applyFont="1" applyAlignment="1">
      <alignment horizontal="center" vertical="center" wrapText="1"/>
    </xf>
    <xf numFmtId="0" fontId="5" fillId="0" borderId="0" xfId="0" applyFont="1" applyAlignment="1">
      <alignment horizontal="center" vertical="center" wrapText="1"/>
    </xf>
    <xf numFmtId="0" fontId="13" fillId="0" borderId="0" xfId="0" applyFont="1"/>
    <xf numFmtId="0" fontId="20" fillId="15" borderId="0" xfId="0" applyFont="1" applyFill="1"/>
    <xf numFmtId="0" fontId="5" fillId="15" borderId="1" xfId="0" applyFont="1" applyFill="1" applyBorder="1" applyAlignment="1">
      <alignment horizontal="center" vertical="center" wrapText="1"/>
    </xf>
    <xf numFmtId="0" fontId="21" fillId="15" borderId="1" xfId="0" applyFont="1" applyFill="1" applyBorder="1" applyAlignment="1">
      <alignment horizontal="center" vertical="center" wrapText="1"/>
    </xf>
    <xf numFmtId="0" fontId="21" fillId="15" borderId="1" xfId="0" applyFont="1" applyFill="1" applyBorder="1" applyAlignment="1">
      <alignment horizontal="center" vertical="center"/>
    </xf>
    <xf numFmtId="0" fontId="21" fillId="15" borderId="1" xfId="0" applyFont="1" applyFill="1" applyBorder="1" applyAlignment="1">
      <alignment horizontal="center" vertical="center" textRotation="90" wrapText="1"/>
    </xf>
    <xf numFmtId="0" fontId="1" fillId="15" borderId="0" xfId="0" applyFont="1" applyFill="1" applyAlignment="1">
      <alignment horizontal="center" vertical="center" wrapText="1"/>
    </xf>
    <xf numFmtId="0" fontId="22" fillId="15" borderId="0" xfId="0" applyFont="1" applyFill="1" applyAlignment="1">
      <alignment vertical="center"/>
    </xf>
    <xf numFmtId="0" fontId="0" fillId="15" borderId="0" xfId="0" applyFill="1"/>
    <xf numFmtId="0" fontId="22" fillId="15" borderId="0" xfId="0" applyFont="1" applyFill="1" applyAlignment="1">
      <alignment vertical="center" wrapText="1"/>
    </xf>
    <xf numFmtId="0" fontId="25" fillId="0" borderId="0" xfId="0" applyFont="1" applyAlignment="1">
      <alignment horizontal="center" vertical="center" textRotation="90" wrapText="1"/>
    </xf>
    <xf numFmtId="0" fontId="4" fillId="15" borderId="2" xfId="0" applyFont="1" applyFill="1" applyBorder="1" applyAlignment="1">
      <alignment horizontal="center" vertical="center" wrapText="1"/>
    </xf>
    <xf numFmtId="0" fontId="5" fillId="15" borderId="2" xfId="0" applyFont="1" applyFill="1" applyBorder="1" applyAlignment="1">
      <alignment horizontal="center" vertical="center" wrapText="1"/>
    </xf>
    <xf numFmtId="0" fontId="21" fillId="15" borderId="2" xfId="0" applyFont="1" applyFill="1" applyBorder="1" applyAlignment="1">
      <alignment horizontal="center" vertical="center" wrapText="1"/>
    </xf>
    <xf numFmtId="0" fontId="21" fillId="15" borderId="2" xfId="0" applyFont="1" applyFill="1" applyBorder="1" applyAlignment="1">
      <alignment horizontal="center" vertical="center" textRotation="90" wrapText="1"/>
    </xf>
    <xf numFmtId="0" fontId="21" fillId="15" borderId="2" xfId="0" applyFont="1" applyFill="1" applyBorder="1" applyAlignment="1">
      <alignment horizontal="center" vertical="center"/>
    </xf>
    <xf numFmtId="0" fontId="21" fillId="0" borderId="12" xfId="0" applyFont="1" applyBorder="1" applyAlignment="1">
      <alignment horizontal="center" vertical="center" wrapText="1"/>
    </xf>
    <xf numFmtId="0" fontId="22" fillId="0" borderId="0" xfId="0" applyFont="1" applyAlignment="1">
      <alignment vertical="center" wrapText="1"/>
    </xf>
    <xf numFmtId="0" fontId="21" fillId="15" borderId="0" xfId="0" applyFont="1" applyFill="1" applyAlignment="1">
      <alignment horizontal="center" vertical="center" wrapText="1"/>
    </xf>
    <xf numFmtId="0" fontId="21" fillId="11" borderId="12" xfId="0" applyFont="1" applyFill="1" applyBorder="1" applyAlignment="1">
      <alignment horizontal="center" vertical="center" wrapText="1"/>
    </xf>
    <xf numFmtId="0" fontId="27" fillId="9" borderId="0" xfId="0" applyFont="1" applyFill="1" applyAlignment="1">
      <alignment horizontal="center" vertical="center" wrapText="1"/>
    </xf>
    <xf numFmtId="0" fontId="9" fillId="0" borderId="2" xfId="0" applyFont="1" applyBorder="1" applyAlignment="1">
      <alignment horizontal="center" vertical="center" wrapText="1"/>
    </xf>
    <xf numFmtId="0" fontId="22" fillId="0" borderId="2" xfId="0" applyFont="1" applyBorder="1" applyAlignment="1">
      <alignment horizontal="center" vertical="center" textRotation="90" wrapText="1"/>
    </xf>
    <xf numFmtId="0" fontId="20" fillId="10" borderId="0" xfId="0" applyFont="1" applyFill="1"/>
    <xf numFmtId="0" fontId="21" fillId="11" borderId="13" xfId="0" applyFont="1" applyFill="1" applyBorder="1" applyAlignment="1">
      <alignment horizontal="center" vertical="center" wrapText="1"/>
    </xf>
    <xf numFmtId="0" fontId="15" fillId="16" borderId="0" xfId="0" applyFont="1" applyFill="1" applyAlignment="1">
      <alignment vertical="center" textRotation="90" wrapText="1"/>
    </xf>
    <xf numFmtId="0" fontId="21" fillId="0" borderId="50"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5" xfId="0" applyFont="1" applyBorder="1" applyAlignment="1">
      <alignment vertical="center" wrapText="1"/>
    </xf>
    <xf numFmtId="0" fontId="21" fillId="0" borderId="6" xfId="0" applyFont="1" applyBorder="1" applyAlignment="1">
      <alignment vertical="center" wrapText="1"/>
    </xf>
    <xf numFmtId="0" fontId="21" fillId="17" borderId="0" xfId="0" applyFont="1" applyFill="1" applyAlignment="1">
      <alignment horizontal="center" vertical="center" wrapText="1"/>
    </xf>
    <xf numFmtId="0" fontId="24" fillId="10" borderId="0" xfId="0" applyFont="1" applyFill="1" applyAlignment="1">
      <alignment horizontal="center" vertical="center" wrapText="1"/>
    </xf>
    <xf numFmtId="0" fontId="21" fillId="0" borderId="36"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4" xfId="0" applyFont="1" applyBorder="1" applyAlignment="1">
      <alignment horizontal="center" vertical="center" wrapText="1"/>
    </xf>
    <xf numFmtId="0" fontId="21" fillId="10" borderId="0" xfId="0" applyFont="1" applyFill="1" applyAlignment="1">
      <alignment vertical="center" wrapText="1"/>
    </xf>
    <xf numFmtId="0" fontId="21" fillId="10" borderId="0" xfId="0" applyFont="1" applyFill="1" applyAlignment="1">
      <alignment vertical="center" textRotation="90" wrapText="1"/>
    </xf>
    <xf numFmtId="0" fontId="21" fillId="10" borderId="0" xfId="0" applyFont="1" applyFill="1" applyAlignment="1">
      <alignment horizontal="center" vertical="center" wrapText="1"/>
    </xf>
    <xf numFmtId="0" fontId="22" fillId="10" borderId="0" xfId="0" applyFont="1" applyFill="1" applyAlignment="1">
      <alignment vertical="center" wrapText="1"/>
    </xf>
    <xf numFmtId="0" fontId="27" fillId="9" borderId="12" xfId="0" applyFont="1" applyFill="1" applyBorder="1" applyAlignment="1">
      <alignment horizontal="center" wrapText="1"/>
    </xf>
    <xf numFmtId="0" fontId="27" fillId="9" borderId="12" xfId="0" applyFont="1" applyFill="1" applyBorder="1" applyAlignment="1">
      <alignment horizontal="center" vertical="center" wrapText="1"/>
    </xf>
    <xf numFmtId="0" fontId="21" fillId="17" borderId="1" xfId="0" applyFont="1" applyFill="1" applyBorder="1" applyAlignment="1">
      <alignment horizontal="center" vertical="center" wrapText="1"/>
    </xf>
    <xf numFmtId="0" fontId="21" fillId="11" borderId="15" xfId="0" applyFont="1" applyFill="1" applyBorder="1" applyAlignment="1">
      <alignment horizontal="center" vertical="center" wrapText="1"/>
    </xf>
    <xf numFmtId="0" fontId="21" fillId="11" borderId="0" xfId="0" applyFont="1" applyFill="1" applyAlignment="1">
      <alignment horizontal="center" vertical="center" wrapText="1"/>
    </xf>
    <xf numFmtId="0" fontId="21" fillId="10" borderId="0" xfId="0" applyFont="1" applyFill="1" applyAlignment="1">
      <alignment horizontal="center" vertical="center" textRotation="90" wrapText="1"/>
    </xf>
    <xf numFmtId="0" fontId="21" fillId="8" borderId="5" xfId="0" applyFont="1" applyFill="1" applyBorder="1" applyAlignment="1">
      <alignment horizontal="center" vertical="center" wrapText="1"/>
    </xf>
    <xf numFmtId="0" fontId="21" fillId="8" borderId="12" xfId="0" applyFont="1" applyFill="1" applyBorder="1" applyAlignment="1">
      <alignment vertical="center" wrapText="1"/>
    </xf>
    <xf numFmtId="0" fontId="21" fillId="0" borderId="12" xfId="0" applyFont="1" applyBorder="1" applyAlignment="1">
      <alignment vertical="center" wrapText="1"/>
    </xf>
    <xf numFmtId="0" fontId="5" fillId="0" borderId="36" xfId="0" applyFont="1" applyBorder="1"/>
    <xf numFmtId="0" fontId="21" fillId="11" borderId="7" xfId="0" applyFont="1" applyFill="1" applyBorder="1" applyAlignment="1">
      <alignment horizontal="center" vertical="center" wrapText="1"/>
    </xf>
    <xf numFmtId="0" fontId="21" fillId="11" borderId="8" xfId="0" applyFont="1" applyFill="1" applyBorder="1" applyAlignment="1">
      <alignment horizontal="center" vertical="center" wrapText="1"/>
    </xf>
    <xf numFmtId="0" fontId="21" fillId="11" borderId="9"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49" xfId="0" applyFont="1" applyFill="1" applyBorder="1" applyAlignment="1">
      <alignment horizontal="center" vertical="center" wrapText="1"/>
    </xf>
    <xf numFmtId="0" fontId="22" fillId="9" borderId="12" xfId="0" applyFont="1" applyFill="1" applyBorder="1" applyAlignment="1">
      <alignment horizontal="center" vertical="center"/>
    </xf>
    <xf numFmtId="0" fontId="6" fillId="0" borderId="7" xfId="0" applyFont="1" applyBorder="1" applyAlignment="1">
      <alignment horizontal="center" vertical="center" textRotation="90" wrapText="1"/>
    </xf>
    <xf numFmtId="0" fontId="6" fillId="0" borderId="8"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6" fillId="0" borderId="12" xfId="0" applyFont="1" applyBorder="1" applyAlignment="1">
      <alignment horizontal="center" vertical="center" wrapText="1"/>
    </xf>
    <xf numFmtId="0" fontId="15" fillId="0" borderId="0" xfId="0" applyFont="1" applyAlignment="1">
      <alignment horizontal="lef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left" vertical="center" wrapText="1"/>
    </xf>
    <xf numFmtId="0" fontId="6"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16" xfId="0" applyFont="1" applyBorder="1" applyAlignment="1">
      <alignment horizontal="left" vertical="center" wrapText="1"/>
    </xf>
    <xf numFmtId="0" fontId="6" fillId="0" borderId="11" xfId="0" applyFont="1" applyBorder="1" applyAlignment="1">
      <alignment horizontal="left" vertical="center" wrapText="1"/>
    </xf>
    <xf numFmtId="0" fontId="8" fillId="0" borderId="20" xfId="0" applyFont="1" applyBorder="1" applyAlignment="1">
      <alignment horizontal="left" vertical="center" wrapText="1"/>
    </xf>
    <xf numFmtId="0" fontId="8" fillId="0" borderId="28" xfId="0" applyFont="1" applyBorder="1" applyAlignment="1">
      <alignment horizontal="left" vertical="center" wrapText="1"/>
    </xf>
    <xf numFmtId="0" fontId="8" fillId="0" borderId="21" xfId="0" applyFont="1" applyBorder="1" applyAlignment="1">
      <alignment horizontal="left" vertical="center" wrapText="1"/>
    </xf>
    <xf numFmtId="0" fontId="8" fillId="0" borderId="19" xfId="0" applyFont="1" applyBorder="1" applyAlignment="1">
      <alignment horizontal="left" vertical="center" wrapText="1"/>
    </xf>
    <xf numFmtId="0" fontId="8" fillId="0" borderId="0" xfId="0" applyFont="1" applyAlignment="1">
      <alignment horizontal="left" vertical="center" wrapText="1"/>
    </xf>
    <xf numFmtId="0" fontId="8" fillId="0" borderId="24" xfId="0" applyFont="1" applyBorder="1" applyAlignment="1">
      <alignment horizontal="left" vertical="center" wrapText="1"/>
    </xf>
    <xf numFmtId="0" fontId="8" fillId="0" borderId="23" xfId="0" applyFont="1" applyBorder="1" applyAlignment="1">
      <alignment horizontal="left" vertical="center" wrapText="1"/>
    </xf>
    <xf numFmtId="0" fontId="8" fillId="0" borderId="29" xfId="0" applyFont="1" applyBorder="1" applyAlignment="1">
      <alignment horizontal="left" vertical="center" wrapText="1"/>
    </xf>
    <xf numFmtId="0" fontId="8" fillId="0" borderId="22" xfId="0" applyFont="1" applyBorder="1" applyAlignment="1">
      <alignment horizontal="left" vertical="center" wrapText="1"/>
    </xf>
    <xf numFmtId="0" fontId="15" fillId="0" borderId="7" xfId="0" applyFont="1" applyBorder="1" applyAlignment="1">
      <alignment horizontal="center" vertical="center" textRotation="90" wrapText="1"/>
    </xf>
    <xf numFmtId="0" fontId="15" fillId="0" borderId="8" xfId="0" applyFont="1" applyBorder="1" applyAlignment="1">
      <alignment horizontal="center" vertical="center" textRotation="90" wrapText="1"/>
    </xf>
    <xf numFmtId="0" fontId="15" fillId="0" borderId="9" xfId="0" applyFont="1" applyBorder="1" applyAlignment="1">
      <alignment horizontal="center" vertical="center" textRotation="90" wrapText="1"/>
    </xf>
    <xf numFmtId="0" fontId="7" fillId="0" borderId="12" xfId="0" applyFont="1" applyBorder="1" applyAlignment="1">
      <alignment horizontal="center" vertical="center" wrapText="1"/>
    </xf>
    <xf numFmtId="0" fontId="6" fillId="0" borderId="12" xfId="0" applyFont="1" applyBorder="1" applyAlignment="1">
      <alignment horizontal="center" vertical="center" textRotation="90" wrapText="1"/>
    </xf>
    <xf numFmtId="0" fontId="9" fillId="0" borderId="30" xfId="0" applyFont="1" applyBorder="1" applyAlignment="1">
      <alignment horizontal="center" vertical="center" wrapText="1"/>
    </xf>
    <xf numFmtId="0" fontId="11" fillId="0" borderId="30" xfId="0" applyFont="1" applyBorder="1" applyAlignment="1">
      <alignment horizontal="center" vertical="center" wrapText="1"/>
    </xf>
    <xf numFmtId="0" fontId="5" fillId="0" borderId="30" xfId="0" applyFont="1" applyBorder="1" applyAlignment="1"/>
    <xf numFmtId="0" fontId="1" fillId="0" borderId="0" xfId="0" applyFont="1" applyAlignment="1">
      <alignment horizontal="center" vertical="center" wrapText="1"/>
    </xf>
    <xf numFmtId="0" fontId="10" fillId="0" borderId="0" xfId="0" applyFont="1" applyAlignment="1"/>
    <xf numFmtId="0" fontId="9" fillId="0" borderId="0" xfId="0" applyFont="1" applyAlignment="1">
      <alignment horizontal="center" vertical="center" textRotation="90" wrapText="1"/>
    </xf>
    <xf numFmtId="0" fontId="10" fillId="0" borderId="30" xfId="0" applyFont="1" applyBorder="1" applyAlignment="1">
      <alignment textRotation="90"/>
    </xf>
    <xf numFmtId="0" fontId="9" fillId="0" borderId="0" xfId="0" applyFont="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horizontal="center" vertical="center" wrapText="1"/>
    </xf>
    <xf numFmtId="0" fontId="21" fillId="0" borderId="1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14" xfId="0" applyFont="1" applyBorder="1" applyAlignment="1">
      <alignment horizontal="center" vertical="center" wrapText="1"/>
    </xf>
    <xf numFmtId="0" fontId="21" fillId="9" borderId="12" xfId="0" applyFont="1" applyFill="1" applyBorder="1" applyAlignment="1">
      <alignment horizontal="center" vertical="center" textRotation="90" wrapText="1"/>
    </xf>
    <xf numFmtId="0" fontId="22" fillId="0" borderId="0" xfId="0" applyFont="1" applyAlignment="1">
      <alignment horizontal="center" vertical="center"/>
    </xf>
    <xf numFmtId="0" fontId="21" fillId="9" borderId="7" xfId="0" applyFont="1" applyFill="1" applyBorder="1" applyAlignment="1">
      <alignment horizontal="center" vertical="center" textRotation="90" wrapText="1"/>
    </xf>
    <xf numFmtId="0" fontId="21" fillId="9" borderId="8" xfId="0" applyFont="1" applyFill="1" applyBorder="1" applyAlignment="1">
      <alignment horizontal="center" vertical="center" textRotation="90" wrapText="1"/>
    </xf>
    <xf numFmtId="0" fontId="21" fillId="9" borderId="9" xfId="0" applyFont="1" applyFill="1" applyBorder="1" applyAlignment="1">
      <alignment horizontal="center" vertical="center" textRotation="90" wrapText="1"/>
    </xf>
    <xf numFmtId="0" fontId="22" fillId="9" borderId="0" xfId="0" applyFont="1" applyFill="1" applyAlignment="1">
      <alignment horizontal="center" vertical="center" wrapText="1"/>
    </xf>
    <xf numFmtId="0" fontId="22" fillId="9" borderId="16" xfId="0" applyFont="1" applyFill="1" applyBorder="1" applyAlignment="1">
      <alignment horizontal="center" vertical="center" wrapText="1"/>
    </xf>
    <xf numFmtId="0" fontId="21" fillId="0" borderId="0" xfId="0" applyFont="1" applyAlignment="1">
      <alignment horizontal="center" vertical="center" textRotation="90" wrapText="1"/>
    </xf>
    <xf numFmtId="0" fontId="21" fillId="0" borderId="16" xfId="0" applyFont="1" applyBorder="1" applyAlignment="1">
      <alignment horizontal="center" vertical="center" textRotation="90" wrapText="1"/>
    </xf>
    <xf numFmtId="0" fontId="21" fillId="0" borderId="18"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17" xfId="0" applyFont="1" applyBorder="1" applyAlignment="1">
      <alignment horizontal="center" vertical="center" wrapText="1"/>
    </xf>
    <xf numFmtId="0" fontId="21" fillId="10" borderId="0" xfId="0" applyFont="1" applyFill="1" applyAlignment="1">
      <alignment horizontal="center" vertical="center" wrapText="1"/>
    </xf>
    <xf numFmtId="0" fontId="21" fillId="11" borderId="7" xfId="0" applyFont="1" applyFill="1" applyBorder="1" applyAlignment="1">
      <alignment horizontal="center" vertical="center" wrapText="1"/>
    </xf>
    <xf numFmtId="0" fontId="21" fillId="11" borderId="8" xfId="0" applyFont="1" applyFill="1" applyBorder="1" applyAlignment="1">
      <alignment horizontal="center" vertical="center" wrapText="1"/>
    </xf>
    <xf numFmtId="0" fontId="21" fillId="11" borderId="9" xfId="0" applyFont="1" applyFill="1" applyBorder="1" applyAlignment="1">
      <alignment horizontal="center" vertical="center" wrapText="1"/>
    </xf>
    <xf numFmtId="0" fontId="28" fillId="9" borderId="12" xfId="0" applyFont="1" applyFill="1" applyBorder="1" applyAlignment="1">
      <alignment horizontal="center" vertical="center" textRotation="90" wrapText="1"/>
    </xf>
    <xf numFmtId="0" fontId="1" fillId="15" borderId="0" xfId="0" applyFont="1" applyFill="1" applyAlignment="1">
      <alignment horizontal="center" vertical="center" wrapText="1"/>
    </xf>
    <xf numFmtId="0" fontId="2" fillId="15" borderId="0" xfId="0" applyFont="1" applyFill="1" applyAlignment="1">
      <alignment horizontal="center" vertical="center" wrapText="1"/>
    </xf>
    <xf numFmtId="0" fontId="11" fillId="0" borderId="0" xfId="0" applyFont="1" applyAlignment="1">
      <alignment horizontal="center" vertical="center" wrapText="1"/>
    </xf>
    <xf numFmtId="0" fontId="4" fillId="0" borderId="2" xfId="0" applyFont="1" applyBorder="1" applyAlignment="1">
      <alignment horizontal="center" vertical="center" wrapText="1"/>
    </xf>
    <xf numFmtId="0" fontId="12" fillId="0" borderId="0" xfId="0" applyFont="1" applyAlignment="1"/>
    <xf numFmtId="0" fontId="13" fillId="0" borderId="1" xfId="0" applyFont="1" applyBorder="1" applyAlignment="1"/>
    <xf numFmtId="0" fontId="9" fillId="0" borderId="36" xfId="0" applyFont="1" applyBorder="1" applyAlignment="1">
      <alignment horizontal="center" vertical="center" wrapText="1"/>
    </xf>
    <xf numFmtId="0" fontId="22" fillId="9" borderId="7"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1" fillId="9" borderId="15" xfId="0" applyFont="1" applyFill="1" applyBorder="1" applyAlignment="1">
      <alignment horizontal="center" vertical="center" textRotation="90"/>
    </xf>
    <xf numFmtId="0" fontId="21" fillId="9" borderId="0" xfId="0" applyFont="1" applyFill="1" applyAlignment="1">
      <alignment horizontal="center" vertical="center" textRotation="90"/>
    </xf>
    <xf numFmtId="0" fontId="28" fillId="13" borderId="5" xfId="0" applyFont="1" applyFill="1" applyBorder="1" applyAlignment="1">
      <alignment horizontal="center" vertical="center" wrapText="1"/>
    </xf>
    <xf numFmtId="0" fontId="28" fillId="13" borderId="0" xfId="0" applyFont="1" applyFill="1" applyAlignment="1">
      <alignment horizontal="center" vertical="center" wrapText="1"/>
    </xf>
    <xf numFmtId="0" fontId="21" fillId="9" borderId="0" xfId="0" applyFont="1" applyFill="1" applyAlignment="1">
      <alignment horizontal="center" vertical="center" wrapText="1"/>
    </xf>
    <xf numFmtId="0" fontId="21" fillId="12" borderId="12" xfId="0" applyFont="1" applyFill="1" applyBorder="1" applyAlignment="1">
      <alignment horizontal="center" vertical="center" wrapText="1"/>
    </xf>
    <xf numFmtId="0" fontId="21" fillId="19" borderId="12" xfId="0" applyFont="1" applyFill="1" applyBorder="1" applyAlignment="1">
      <alignment horizontal="center" vertical="center" wrapText="1"/>
    </xf>
    <xf numFmtId="0" fontId="21" fillId="12" borderId="0" xfId="0" applyFont="1" applyFill="1" applyAlignment="1">
      <alignment horizontal="center" vertical="center" wrapText="1"/>
    </xf>
    <xf numFmtId="0" fontId="21" fillId="12" borderId="6" xfId="0" applyFont="1" applyFill="1" applyBorder="1" applyAlignment="1">
      <alignment horizontal="center" vertical="center" wrapText="1"/>
    </xf>
    <xf numFmtId="0" fontId="21" fillId="9" borderId="12" xfId="0" applyFont="1" applyFill="1" applyBorder="1" applyAlignment="1">
      <alignment horizontal="center" vertical="center" wrapText="1"/>
    </xf>
    <xf numFmtId="21" fontId="21" fillId="9" borderId="3" xfId="0" applyNumberFormat="1" applyFont="1" applyFill="1" applyBorder="1" applyAlignment="1">
      <alignment horizontal="center" vertical="center" wrapText="1"/>
    </xf>
    <xf numFmtId="21" fontId="21" fillId="9" borderId="15" xfId="0" applyNumberFormat="1" applyFont="1" applyFill="1" applyBorder="1" applyAlignment="1">
      <alignment horizontal="center" vertical="center" wrapText="1"/>
    </xf>
    <xf numFmtId="21" fontId="21" fillId="9" borderId="4" xfId="0" applyNumberFormat="1" applyFont="1" applyFill="1" applyBorder="1" applyAlignment="1">
      <alignment horizontal="center" vertical="center" wrapText="1"/>
    </xf>
    <xf numFmtId="21" fontId="21" fillId="9" borderId="5" xfId="0" applyNumberFormat="1" applyFont="1" applyFill="1" applyBorder="1" applyAlignment="1">
      <alignment horizontal="center" vertical="center" wrapText="1"/>
    </xf>
    <xf numFmtId="21" fontId="21" fillId="9" borderId="0" xfId="0" applyNumberFormat="1" applyFont="1" applyFill="1" applyAlignment="1">
      <alignment horizontal="center" vertical="center" wrapText="1"/>
    </xf>
    <xf numFmtId="21" fontId="21" fillId="9" borderId="6" xfId="0" applyNumberFormat="1" applyFont="1" applyFill="1" applyBorder="1" applyAlignment="1">
      <alignment horizontal="center" vertical="center" wrapText="1"/>
    </xf>
    <xf numFmtId="21" fontId="21" fillId="9" borderId="10" xfId="0" applyNumberFormat="1" applyFont="1" applyFill="1" applyBorder="1" applyAlignment="1">
      <alignment horizontal="center" vertical="center" wrapText="1"/>
    </xf>
    <xf numFmtId="21" fontId="21" fillId="9" borderId="16" xfId="0" applyNumberFormat="1" applyFont="1" applyFill="1" applyBorder="1" applyAlignment="1">
      <alignment horizontal="center" vertical="center" wrapText="1"/>
    </xf>
    <xf numFmtId="21" fontId="21" fillId="9" borderId="11" xfId="0" applyNumberFormat="1" applyFont="1" applyFill="1" applyBorder="1" applyAlignment="1">
      <alignment horizontal="center" vertical="center" wrapText="1"/>
    </xf>
    <xf numFmtId="0" fontId="28" fillId="12" borderId="3" xfId="0" applyFont="1" applyFill="1" applyBorder="1" applyAlignment="1">
      <alignment horizontal="center" vertical="center" wrapText="1"/>
    </xf>
    <xf numFmtId="0" fontId="22" fillId="12" borderId="15" xfId="0" applyFont="1" applyFill="1" applyBorder="1" applyAlignment="1">
      <alignment horizontal="center" vertical="center" wrapText="1"/>
    </xf>
    <xf numFmtId="0" fontId="22" fillId="12" borderId="4" xfId="0" applyFont="1" applyFill="1" applyBorder="1" applyAlignment="1">
      <alignment horizontal="center" vertical="center" wrapText="1"/>
    </xf>
    <xf numFmtId="0" fontId="22" fillId="12" borderId="5" xfId="0" applyFont="1" applyFill="1" applyBorder="1" applyAlignment="1">
      <alignment horizontal="center" vertical="center" wrapText="1"/>
    </xf>
    <xf numFmtId="0" fontId="22" fillId="12" borderId="0" xfId="0" applyFont="1" applyFill="1" applyAlignment="1">
      <alignment horizontal="center" vertical="center" wrapText="1"/>
    </xf>
    <xf numFmtId="0" fontId="22" fillId="12" borderId="6" xfId="0" applyFont="1" applyFill="1" applyBorder="1" applyAlignment="1">
      <alignment horizontal="center" vertical="center" wrapText="1"/>
    </xf>
    <xf numFmtId="0" fontId="22" fillId="12" borderId="10" xfId="0" applyFont="1" applyFill="1" applyBorder="1" applyAlignment="1">
      <alignment horizontal="center" vertical="center" wrapText="1"/>
    </xf>
    <xf numFmtId="0" fontId="22" fillId="12" borderId="16" xfId="0" applyFont="1" applyFill="1" applyBorder="1" applyAlignment="1">
      <alignment horizontal="center" vertical="center" wrapText="1"/>
    </xf>
    <xf numFmtId="0" fontId="22" fillId="12" borderId="11" xfId="0" applyFont="1" applyFill="1" applyBorder="1" applyAlignment="1">
      <alignment horizontal="center" vertical="center" wrapText="1"/>
    </xf>
    <xf numFmtId="0" fontId="21" fillId="9" borderId="55" xfId="0" applyFont="1" applyFill="1" applyBorder="1" applyAlignment="1">
      <alignment horizontal="center" vertical="center" wrapText="1"/>
    </xf>
    <xf numFmtId="0" fontId="21" fillId="9" borderId="56" xfId="0" applyFont="1" applyFill="1" applyBorder="1" applyAlignment="1">
      <alignment horizontal="center" vertical="center" wrapText="1"/>
    </xf>
    <xf numFmtId="0" fontId="21" fillId="9" borderId="57" xfId="0" applyFont="1" applyFill="1" applyBorder="1" applyAlignment="1">
      <alignment horizontal="center" vertical="center" wrapText="1"/>
    </xf>
    <xf numFmtId="0" fontId="21" fillId="9" borderId="7" xfId="0" applyFont="1" applyFill="1" applyBorder="1" applyAlignment="1">
      <alignment horizontal="center" vertical="center" wrapText="1"/>
    </xf>
    <xf numFmtId="0" fontId="21" fillId="9" borderId="15" xfId="0" applyFont="1" applyFill="1" applyBorder="1" applyAlignment="1">
      <alignment horizontal="center" vertical="center" textRotation="90" wrapText="1"/>
    </xf>
    <xf numFmtId="0" fontId="21" fillId="9" borderId="0" xfId="0" applyFont="1" applyFill="1" applyAlignment="1">
      <alignment horizontal="center" vertical="center" textRotation="90" wrapText="1"/>
    </xf>
    <xf numFmtId="0" fontId="21" fillId="8" borderId="12" xfId="0" applyFont="1" applyFill="1" applyBorder="1" applyAlignment="1">
      <alignment horizontal="center" vertical="center" wrapText="1"/>
    </xf>
    <xf numFmtId="0" fontId="22" fillId="9" borderId="55" xfId="0" applyFont="1" applyFill="1" applyBorder="1" applyAlignment="1">
      <alignment horizontal="center" vertical="center" wrapText="1"/>
    </xf>
    <xf numFmtId="0" fontId="22" fillId="9" borderId="56" xfId="0" applyFont="1" applyFill="1" applyBorder="1" applyAlignment="1">
      <alignment horizontal="center" vertical="center" wrapText="1"/>
    </xf>
    <xf numFmtId="0" fontId="22" fillId="9" borderId="57" xfId="0" applyFont="1" applyFill="1" applyBorder="1" applyAlignment="1">
      <alignment horizontal="center" vertical="center" wrapText="1"/>
    </xf>
    <xf numFmtId="0" fontId="21" fillId="0" borderId="12" xfId="0" applyFont="1" applyBorder="1" applyAlignment="1">
      <alignment horizontal="center" vertical="center" wrapText="1"/>
    </xf>
    <xf numFmtId="0" fontId="28" fillId="0" borderId="0" xfId="0" applyFont="1" applyAlignment="1">
      <alignment horizontal="left" vertical="center" wrapText="1"/>
    </xf>
    <xf numFmtId="0" fontId="22" fillId="0" borderId="0" xfId="0" applyFont="1" applyAlignment="1">
      <alignment horizontal="left" vertical="center" wrapText="1"/>
    </xf>
    <xf numFmtId="0" fontId="21" fillId="8" borderId="52" xfId="0" applyFont="1" applyFill="1" applyBorder="1" applyAlignment="1">
      <alignment horizontal="center" vertical="center" wrapText="1"/>
    </xf>
    <xf numFmtId="0" fontId="21" fillId="8" borderId="53" xfId="0" applyFont="1" applyFill="1" applyBorder="1" applyAlignment="1">
      <alignment horizontal="center" vertical="center" wrapText="1"/>
    </xf>
    <xf numFmtId="0" fontId="21" fillId="8" borderId="54" xfId="0" applyFont="1" applyFill="1" applyBorder="1" applyAlignment="1">
      <alignment horizontal="center" vertical="center" wrapText="1"/>
    </xf>
    <xf numFmtId="0" fontId="21" fillId="10" borderId="0" xfId="0" applyFont="1" applyFill="1" applyAlignment="1">
      <alignment horizontal="center" vertical="center" textRotation="90" wrapText="1"/>
    </xf>
    <xf numFmtId="0" fontId="29" fillId="13" borderId="15" xfId="0" applyFont="1" applyFill="1" applyBorder="1" applyAlignment="1">
      <alignment horizontal="center" vertical="center" wrapText="1"/>
    </xf>
    <xf numFmtId="0" fontId="29" fillId="13" borderId="0" xfId="0" applyFont="1" applyFill="1" applyAlignment="1">
      <alignment horizontal="center" vertical="center" wrapText="1"/>
    </xf>
    <xf numFmtId="0" fontId="21" fillId="8" borderId="51" xfId="0" applyFont="1" applyFill="1" applyBorder="1" applyAlignment="1">
      <alignment horizontal="center" vertical="center" wrapText="1"/>
    </xf>
    <xf numFmtId="0" fontId="21" fillId="8" borderId="0" xfId="0" applyFont="1" applyFill="1" applyAlignment="1">
      <alignment horizontal="center" vertical="center" wrapText="1"/>
    </xf>
    <xf numFmtId="0" fontId="0" fillId="0" borderId="0" xfId="0" applyAlignment="1">
      <alignment horizontal="left" vertical="top" wrapText="1"/>
    </xf>
    <xf numFmtId="0" fontId="0" fillId="0" borderId="43" xfId="0" applyBorder="1" applyAlignment="1">
      <alignment horizontal="left" vertical="top" wrapText="1"/>
    </xf>
    <xf numFmtId="0" fontId="19" fillId="0" borderId="0" xfId="0" applyFont="1" applyAlignment="1">
      <alignment horizontal="center" vertical="center"/>
    </xf>
    <xf numFmtId="0" fontId="19" fillId="0" borderId="41" xfId="0" applyFont="1" applyBorder="1" applyAlignment="1">
      <alignment horizontal="center" vertical="center"/>
    </xf>
    <xf numFmtId="0" fontId="19" fillId="0" borderId="31" xfId="0" applyFont="1" applyBorder="1" applyAlignment="1">
      <alignment horizontal="center" vertical="center"/>
    </xf>
    <xf numFmtId="0" fontId="19" fillId="0" borderId="42" xfId="0" applyFont="1" applyBorder="1" applyAlignment="1">
      <alignment horizontal="center" vertical="center"/>
    </xf>
    <xf numFmtId="0" fontId="1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0" fillId="14" borderId="0" xfId="0" applyFont="1" applyFill="1" applyAlignment="1">
      <alignment horizontal="center" vertical="center" textRotation="90" wrapText="1"/>
    </xf>
    <xf numFmtId="0" fontId="10" fillId="12" borderId="0" xfId="0" applyFont="1" applyFill="1" applyAlignment="1">
      <alignment horizontal="center" vertical="center" textRotation="90" wrapText="1"/>
    </xf>
    <xf numFmtId="0" fontId="10" fillId="3" borderId="0" xfId="0" applyFont="1" applyFill="1" applyAlignment="1">
      <alignment horizontal="center" vertical="center" wrapText="1"/>
    </xf>
    <xf numFmtId="0" fontId="0" fillId="3" borderId="0" xfId="0" applyFill="1" applyAlignment="1">
      <alignment horizontal="center" vertical="center" wrapText="1"/>
    </xf>
    <xf numFmtId="0" fontId="10" fillId="4" borderId="0" xfId="0" applyFont="1" applyFill="1" applyAlignment="1">
      <alignment horizontal="center" vertical="center" wrapText="1"/>
    </xf>
    <xf numFmtId="0" fontId="0" fillId="4" borderId="0" xfId="0" applyFill="1" applyAlignment="1">
      <alignment horizontal="center" vertical="center" wrapText="1"/>
    </xf>
    <xf numFmtId="0" fontId="10" fillId="5" borderId="0" xfId="0" applyFont="1" applyFill="1" applyAlignment="1">
      <alignment horizontal="center" vertical="center" wrapText="1"/>
    </xf>
    <xf numFmtId="0" fontId="0" fillId="5" borderId="0" xfId="0" applyFill="1" applyAlignment="1">
      <alignment horizontal="center" vertical="center" wrapText="1"/>
    </xf>
    <xf numFmtId="0" fontId="0" fillId="5" borderId="0" xfId="0" applyFill="1" applyAlignment="1">
      <alignment horizontal="center" vertical="center"/>
    </xf>
    <xf numFmtId="0" fontId="0" fillId="4" borderId="0" xfId="0" applyFill="1" applyAlignment="1">
      <alignment horizontal="center" vertical="center"/>
    </xf>
    <xf numFmtId="0" fontId="10" fillId="6" borderId="0" xfId="0" applyFont="1" applyFill="1" applyAlignment="1">
      <alignment horizontal="center" vertical="center" wrapText="1"/>
    </xf>
    <xf numFmtId="0" fontId="0" fillId="6" borderId="0" xfId="0" applyFill="1" applyAlignment="1">
      <alignment horizontal="center" vertical="center" wrapText="1"/>
    </xf>
    <xf numFmtId="0" fontId="10" fillId="7" borderId="0" xfId="0" applyFont="1" applyFill="1" applyAlignment="1">
      <alignment horizontal="center" vertical="center" wrapText="1"/>
    </xf>
    <xf numFmtId="0" fontId="0" fillId="7" borderId="0" xfId="0" applyFill="1" applyAlignment="1">
      <alignment horizontal="center" vertical="center" wrapText="1"/>
    </xf>
    <xf numFmtId="0" fontId="15" fillId="3" borderId="0" xfId="0" applyFont="1" applyFill="1" applyAlignment="1">
      <alignment horizontal="center" vertical="center" wrapText="1"/>
    </xf>
    <xf numFmtId="0" fontId="15" fillId="4" borderId="0" xfId="0" applyFont="1" applyFill="1" applyAlignment="1">
      <alignment horizontal="center" vertical="center" wrapText="1"/>
    </xf>
    <xf numFmtId="0" fontId="15" fillId="5" borderId="0" xfId="0" applyFont="1" applyFill="1" applyAlignment="1">
      <alignment horizontal="center" vertical="center" wrapText="1"/>
    </xf>
    <xf numFmtId="0" fontId="21" fillId="8" borderId="24" xfId="0" applyFont="1" applyFill="1" applyBorder="1" applyAlignment="1">
      <alignment horizontal="center" vertical="center" wrapText="1"/>
    </xf>
    <xf numFmtId="0" fontId="22" fillId="9" borderId="12" xfId="0" applyFont="1" applyFill="1" applyBorder="1" applyAlignment="1">
      <alignment horizontal="center" vertical="center" textRotation="255" wrapText="1"/>
    </xf>
    <xf numFmtId="0" fontId="21" fillId="13" borderId="13" xfId="0" applyFont="1" applyFill="1" applyBorder="1" applyAlignment="1">
      <alignment horizontal="center" vertical="center" wrapText="1"/>
    </xf>
    <xf numFmtId="0" fontId="21" fillId="13" borderId="34" xfId="0" applyFont="1" applyFill="1" applyBorder="1" applyAlignment="1">
      <alignment horizontal="center" vertical="center" wrapText="1"/>
    </xf>
    <xf numFmtId="0" fontId="21" fillId="13" borderId="14"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0" borderId="0" xfId="0" applyFont="1" applyAlignment="1">
      <alignment horizontal="center" vertical="center" wrapText="1"/>
    </xf>
    <xf numFmtId="0" fontId="21" fillId="0" borderId="36" xfId="0" applyFont="1" applyBorder="1" applyAlignment="1">
      <alignment horizontal="center" vertical="center" wrapText="1"/>
    </xf>
    <xf numFmtId="0" fontId="3" fillId="0" borderId="36" xfId="0" applyFont="1" applyBorder="1" applyAlignment="1"/>
    <xf numFmtId="0" fontId="22" fillId="18" borderId="0" xfId="0" applyFont="1" applyFill="1" applyAlignment="1">
      <alignment horizontal="center" vertical="center" wrapText="1"/>
    </xf>
    <xf numFmtId="0" fontId="21" fillId="19" borderId="0" xfId="0" applyFont="1" applyFill="1" applyAlignment="1">
      <alignment horizontal="center" vertical="center" wrapText="1"/>
    </xf>
    <xf numFmtId="0" fontId="21" fillId="0" borderId="15" xfId="0" applyFont="1" applyBorder="1" applyAlignment="1">
      <alignment horizontal="center" vertical="center" textRotation="90" wrapText="1"/>
    </xf>
    <xf numFmtId="0" fontId="21" fillId="10" borderId="12" xfId="0" applyFont="1" applyFill="1" applyBorder="1" applyAlignment="1">
      <alignment horizontal="center" vertical="center" wrapText="1"/>
    </xf>
    <xf numFmtId="0" fontId="22" fillId="9" borderId="15" xfId="0" applyFont="1" applyFill="1" applyBorder="1" applyAlignment="1">
      <alignment horizontal="center" vertical="center" wrapText="1"/>
    </xf>
    <xf numFmtId="0" fontId="21" fillId="18" borderId="15" xfId="0" applyFont="1" applyFill="1" applyBorder="1" applyAlignment="1">
      <alignment horizontal="center" vertical="center" wrapText="1"/>
    </xf>
    <xf numFmtId="0" fontId="21" fillId="18" borderId="0" xfId="0" applyFont="1" applyFill="1" applyAlignment="1">
      <alignment horizontal="center" vertical="center" wrapText="1"/>
    </xf>
    <xf numFmtId="0" fontId="22" fillId="0" borderId="0" xfId="0" applyFont="1" applyAlignment="1">
      <alignment horizontal="center" vertical="center" wrapText="1"/>
    </xf>
    <xf numFmtId="0" fontId="0" fillId="15" borderId="0" xfId="0" applyFill="1" applyAlignment="1"/>
    <xf numFmtId="0" fontId="28" fillId="0" borderId="0" xfId="0" applyFont="1" applyAlignment="1">
      <alignment horizontal="center" vertical="center" wrapText="1"/>
    </xf>
    <xf numFmtId="0" fontId="21" fillId="0" borderId="30" xfId="0" applyFont="1" applyBorder="1" applyAlignment="1">
      <alignment horizontal="center" vertical="center" wrapText="1"/>
    </xf>
    <xf numFmtId="0" fontId="21" fillId="13" borderId="0" xfId="0" applyFont="1" applyFill="1" applyAlignment="1">
      <alignment horizontal="center" vertical="center" wrapText="1"/>
    </xf>
    <xf numFmtId="0" fontId="21" fillId="0" borderId="12" xfId="0" applyFont="1" applyBorder="1" applyAlignment="1">
      <alignment horizontal="center" vertical="center" textRotation="90" wrapText="1"/>
    </xf>
  </cellXfs>
  <cellStyles count="2">
    <cellStyle name="Normal" xfId="0" builtinId="0"/>
    <cellStyle name="Normal 2" xfId="1" xr:uid="{FC92CD49-9489-C646-B566-38E3AD979821}"/>
  </cellStyles>
  <dxfs count="65">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
      <fill>
        <patternFill patternType="solid">
          <fgColor rgb="FFB7E1CD"/>
          <bgColor rgb="FFB7E1CD"/>
        </patternFill>
      </fill>
    </dxf>
    <dxf>
      <fill>
        <patternFill patternType="solid">
          <fgColor rgb="FFFFF2CC"/>
          <bgColor rgb="FFFFF2CC"/>
        </patternFill>
      </fill>
    </dxf>
  </dxfs>
  <tableStyles count="0" defaultTableStyle="TableStyleMedium2" defaultPivotStyle="PivotStyleLight16"/>
  <colors>
    <mruColors>
      <color rgb="FFF2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academia_utmachala_edu_ec/Documents/DIRECCI&#211;N%20ACAD&#201;MICA/0_PLANIFICACI&#211;N/feri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iados"/>
    </sheetNames>
    <sheetDataSet>
      <sheetData sheetId="0">
        <row r="2">
          <cell r="C2">
            <v>42737</v>
          </cell>
        </row>
        <row r="3">
          <cell r="C3">
            <v>42791</v>
          </cell>
        </row>
        <row r="4">
          <cell r="C4">
            <v>42792</v>
          </cell>
        </row>
        <row r="5">
          <cell r="C5">
            <v>42793</v>
          </cell>
        </row>
        <row r="6">
          <cell r="C6">
            <v>42794</v>
          </cell>
        </row>
        <row r="7">
          <cell r="C7">
            <v>42839</v>
          </cell>
        </row>
        <row r="8">
          <cell r="C8">
            <v>42840</v>
          </cell>
        </row>
        <row r="9">
          <cell r="C9">
            <v>42841</v>
          </cell>
        </row>
        <row r="10">
          <cell r="C10">
            <v>42849</v>
          </cell>
        </row>
        <row r="11">
          <cell r="C11">
            <v>42856</v>
          </cell>
        </row>
        <row r="12">
          <cell r="C12">
            <v>42881</v>
          </cell>
        </row>
        <row r="13">
          <cell r="C13">
            <v>42882</v>
          </cell>
        </row>
        <row r="14">
          <cell r="C14">
            <v>42883</v>
          </cell>
        </row>
        <row r="15">
          <cell r="C15">
            <v>42912</v>
          </cell>
        </row>
        <row r="16">
          <cell r="C16">
            <v>42958</v>
          </cell>
        </row>
        <row r="17">
          <cell r="C17">
            <v>42959</v>
          </cell>
        </row>
        <row r="18">
          <cell r="C18">
            <v>42960</v>
          </cell>
        </row>
        <row r="19">
          <cell r="C19">
            <v>43017</v>
          </cell>
        </row>
        <row r="20">
          <cell r="C20">
            <v>43041</v>
          </cell>
        </row>
        <row r="21">
          <cell r="C21">
            <v>43042</v>
          </cell>
        </row>
        <row r="22">
          <cell r="C22">
            <v>43043</v>
          </cell>
        </row>
        <row r="23">
          <cell r="C23">
            <v>43044</v>
          </cell>
        </row>
        <row r="24">
          <cell r="C24">
            <v>43092</v>
          </cell>
        </row>
        <row r="25">
          <cell r="C25">
            <v>43093</v>
          </cell>
        </row>
        <row r="26">
          <cell r="C26">
            <v>43094</v>
          </cell>
        </row>
        <row r="27">
          <cell r="C27">
            <v>43100</v>
          </cell>
        </row>
        <row r="28">
          <cell r="C28">
            <v>43101</v>
          </cell>
        </row>
        <row r="29">
          <cell r="C29">
            <v>43141</v>
          </cell>
        </row>
        <row r="30">
          <cell r="C30">
            <v>43142</v>
          </cell>
        </row>
        <row r="31">
          <cell r="C31">
            <v>43143</v>
          </cell>
        </row>
        <row r="32">
          <cell r="C32">
            <v>43144</v>
          </cell>
        </row>
        <row r="33">
          <cell r="C33">
            <v>43189</v>
          </cell>
        </row>
        <row r="34">
          <cell r="C34">
            <v>43190</v>
          </cell>
        </row>
        <row r="35">
          <cell r="C35">
            <v>43191</v>
          </cell>
        </row>
        <row r="36">
          <cell r="C36">
            <v>43213</v>
          </cell>
        </row>
        <row r="37">
          <cell r="C37">
            <v>43221</v>
          </cell>
        </row>
        <row r="38">
          <cell r="C38">
            <v>43245</v>
          </cell>
        </row>
        <row r="39">
          <cell r="C39">
            <v>43246</v>
          </cell>
        </row>
        <row r="40">
          <cell r="C40">
            <v>43247</v>
          </cell>
        </row>
        <row r="41">
          <cell r="C41">
            <v>43276</v>
          </cell>
        </row>
        <row r="42">
          <cell r="C42">
            <v>43322</v>
          </cell>
        </row>
        <row r="43">
          <cell r="C43">
            <v>43323</v>
          </cell>
        </row>
        <row r="44">
          <cell r="C44">
            <v>43324</v>
          </cell>
        </row>
        <row r="45">
          <cell r="C45">
            <v>43381</v>
          </cell>
        </row>
        <row r="46">
          <cell r="C46">
            <v>43405</v>
          </cell>
        </row>
        <row r="47">
          <cell r="C47">
            <v>43406</v>
          </cell>
        </row>
        <row r="48">
          <cell r="C48">
            <v>43458</v>
          </cell>
        </row>
        <row r="49">
          <cell r="C49">
            <v>43459</v>
          </cell>
        </row>
        <row r="50">
          <cell r="C50">
            <v>43460</v>
          </cell>
        </row>
        <row r="51">
          <cell r="C51">
            <v>43461</v>
          </cell>
        </row>
        <row r="52">
          <cell r="C52">
            <v>43462</v>
          </cell>
        </row>
        <row r="53">
          <cell r="C53">
            <v>43463</v>
          </cell>
        </row>
        <row r="54">
          <cell r="C54">
            <v>43464</v>
          </cell>
        </row>
        <row r="55">
          <cell r="C55">
            <v>43465</v>
          </cell>
        </row>
        <row r="56">
          <cell r="C56">
            <v>43466</v>
          </cell>
        </row>
        <row r="57">
          <cell r="C57">
            <v>43526</v>
          </cell>
        </row>
        <row r="58">
          <cell r="C58">
            <v>43527</v>
          </cell>
        </row>
        <row r="59">
          <cell r="C59">
            <v>43528</v>
          </cell>
        </row>
        <row r="60">
          <cell r="C60">
            <v>43529</v>
          </cell>
        </row>
        <row r="61">
          <cell r="C61">
            <v>43574</v>
          </cell>
        </row>
        <row r="62">
          <cell r="C62">
            <v>43575</v>
          </cell>
        </row>
        <row r="63">
          <cell r="C63">
            <v>43576</v>
          </cell>
        </row>
        <row r="64">
          <cell r="C64">
            <v>43577</v>
          </cell>
        </row>
        <row r="65">
          <cell r="C65">
            <v>43588</v>
          </cell>
        </row>
        <row r="66">
          <cell r="C66">
            <v>43589</v>
          </cell>
        </row>
        <row r="67">
          <cell r="C67">
            <v>43590</v>
          </cell>
        </row>
        <row r="68">
          <cell r="C68">
            <v>43609</v>
          </cell>
        </row>
        <row r="69">
          <cell r="C69">
            <v>43610</v>
          </cell>
        </row>
        <row r="70">
          <cell r="C70">
            <v>43611</v>
          </cell>
        </row>
        <row r="71">
          <cell r="C71">
            <v>43640</v>
          </cell>
        </row>
        <row r="72">
          <cell r="C72">
            <v>43686</v>
          </cell>
        </row>
        <row r="73">
          <cell r="C73">
            <v>43687</v>
          </cell>
        </row>
        <row r="74">
          <cell r="C74">
            <v>43688</v>
          </cell>
        </row>
        <row r="75">
          <cell r="C75">
            <v>43749</v>
          </cell>
        </row>
        <row r="76">
          <cell r="C76">
            <v>43750</v>
          </cell>
        </row>
        <row r="77">
          <cell r="C77">
            <v>43751</v>
          </cell>
        </row>
        <row r="78">
          <cell r="C78">
            <v>43770</v>
          </cell>
        </row>
        <row r="79">
          <cell r="C79">
            <v>43771</v>
          </cell>
        </row>
        <row r="80">
          <cell r="C80">
            <v>43772</v>
          </cell>
        </row>
        <row r="81">
          <cell r="C81">
            <v>43773</v>
          </cell>
        </row>
        <row r="82">
          <cell r="C82">
            <v>43824</v>
          </cell>
        </row>
        <row r="83">
          <cell r="C83">
            <v>43827</v>
          </cell>
        </row>
        <row r="84">
          <cell r="C84">
            <v>43828</v>
          </cell>
        </row>
        <row r="85">
          <cell r="C85">
            <v>43829</v>
          </cell>
        </row>
        <row r="86">
          <cell r="C86">
            <v>43830</v>
          </cell>
        </row>
        <row r="87">
          <cell r="C87">
            <v>43831</v>
          </cell>
        </row>
        <row r="88">
          <cell r="C88">
            <v>43883</v>
          </cell>
        </row>
        <row r="89">
          <cell r="C89">
            <v>43884</v>
          </cell>
        </row>
        <row r="90">
          <cell r="C90">
            <v>43885</v>
          </cell>
        </row>
        <row r="91">
          <cell r="C91">
            <v>43886</v>
          </cell>
        </row>
        <row r="92">
          <cell r="C92">
            <v>43931</v>
          </cell>
        </row>
        <row r="93">
          <cell r="C93">
            <v>43932</v>
          </cell>
        </row>
        <row r="94">
          <cell r="C94">
            <v>43933</v>
          </cell>
        </row>
        <row r="95">
          <cell r="C95">
            <v>43945</v>
          </cell>
        </row>
        <row r="96">
          <cell r="C96">
            <v>43952</v>
          </cell>
        </row>
        <row r="97">
          <cell r="C97">
            <v>43953</v>
          </cell>
        </row>
        <row r="98">
          <cell r="C98">
            <v>43954</v>
          </cell>
        </row>
        <row r="99">
          <cell r="C99">
            <v>43974</v>
          </cell>
        </row>
        <row r="100">
          <cell r="C100">
            <v>43975</v>
          </cell>
        </row>
        <row r="101">
          <cell r="C101">
            <v>43976</v>
          </cell>
        </row>
        <row r="102">
          <cell r="C102">
            <v>44008</v>
          </cell>
        </row>
        <row r="103">
          <cell r="C103">
            <v>44051</v>
          </cell>
        </row>
        <row r="104">
          <cell r="C104">
            <v>44052</v>
          </cell>
        </row>
        <row r="105">
          <cell r="C105">
            <v>44053</v>
          </cell>
        </row>
        <row r="106">
          <cell r="C106">
            <v>44113</v>
          </cell>
        </row>
        <row r="107">
          <cell r="C107">
            <v>44114</v>
          </cell>
        </row>
        <row r="108">
          <cell r="C108">
            <v>44115</v>
          </cell>
        </row>
        <row r="109">
          <cell r="C109">
            <v>44135</v>
          </cell>
        </row>
        <row r="110">
          <cell r="C110">
            <v>44136</v>
          </cell>
        </row>
        <row r="111">
          <cell r="C111">
            <v>44137</v>
          </cell>
        </row>
        <row r="112">
          <cell r="C112">
            <v>44138</v>
          </cell>
        </row>
        <row r="113">
          <cell r="C113">
            <v>44190</v>
          </cell>
        </row>
        <row r="114">
          <cell r="C114">
            <v>44191</v>
          </cell>
        </row>
        <row r="115">
          <cell r="C115">
            <v>44192</v>
          </cell>
        </row>
        <row r="116">
          <cell r="C116">
            <v>44196</v>
          </cell>
        </row>
        <row r="117">
          <cell r="C117">
            <v>44197</v>
          </cell>
        </row>
        <row r="118">
          <cell r="C118">
            <v>44198</v>
          </cell>
        </row>
        <row r="119">
          <cell r="C119">
            <v>44199</v>
          </cell>
        </row>
        <row r="120">
          <cell r="C120">
            <v>44240</v>
          </cell>
        </row>
        <row r="121">
          <cell r="C121">
            <v>44241</v>
          </cell>
        </row>
        <row r="122">
          <cell r="C122">
            <v>44242</v>
          </cell>
        </row>
        <row r="123">
          <cell r="C123">
            <v>44243</v>
          </cell>
        </row>
        <row r="124">
          <cell r="C124">
            <v>44288</v>
          </cell>
        </row>
        <row r="125">
          <cell r="C125">
            <v>44289</v>
          </cell>
        </row>
        <row r="126">
          <cell r="C126">
            <v>44290</v>
          </cell>
        </row>
        <row r="127">
          <cell r="C127">
            <v>44309</v>
          </cell>
        </row>
        <row r="128">
          <cell r="C128">
            <v>44316</v>
          </cell>
        </row>
        <row r="129">
          <cell r="C129">
            <v>44317</v>
          </cell>
        </row>
        <row r="130">
          <cell r="C130">
            <v>44318</v>
          </cell>
        </row>
        <row r="131">
          <cell r="C131">
            <v>44338</v>
          </cell>
        </row>
        <row r="132">
          <cell r="C132">
            <v>44339</v>
          </cell>
        </row>
        <row r="133">
          <cell r="C133">
            <v>44340</v>
          </cell>
        </row>
        <row r="134">
          <cell r="C134">
            <v>44372</v>
          </cell>
        </row>
        <row r="135">
          <cell r="C135">
            <v>44415</v>
          </cell>
        </row>
        <row r="136">
          <cell r="C136">
            <v>44416</v>
          </cell>
        </row>
        <row r="137">
          <cell r="C137">
            <v>44417</v>
          </cell>
        </row>
        <row r="138">
          <cell r="C138">
            <v>44477</v>
          </cell>
        </row>
        <row r="139">
          <cell r="C139">
            <v>44478</v>
          </cell>
        </row>
        <row r="140">
          <cell r="C140">
            <v>44479</v>
          </cell>
        </row>
        <row r="141">
          <cell r="C141">
            <v>44499</v>
          </cell>
        </row>
        <row r="142">
          <cell r="C142">
            <v>44500</v>
          </cell>
        </row>
        <row r="143">
          <cell r="C143">
            <v>44501</v>
          </cell>
        </row>
        <row r="144">
          <cell r="C144">
            <v>44502</v>
          </cell>
        </row>
        <row r="145">
          <cell r="C145">
            <v>44554</v>
          </cell>
        </row>
        <row r="146">
          <cell r="C146">
            <v>44555</v>
          </cell>
        </row>
        <row r="147">
          <cell r="C147">
            <v>44556</v>
          </cell>
        </row>
        <row r="148">
          <cell r="C148">
            <v>44561</v>
          </cell>
        </row>
        <row r="149">
          <cell r="C149">
            <v>44620</v>
          </cell>
        </row>
        <row r="150">
          <cell r="C150">
            <v>44621</v>
          </cell>
        </row>
        <row r="151">
          <cell r="C151">
            <v>44666</v>
          </cell>
        </row>
        <row r="152">
          <cell r="C152">
            <v>44673</v>
          </cell>
        </row>
        <row r="153">
          <cell r="C153">
            <v>44683</v>
          </cell>
        </row>
        <row r="154">
          <cell r="C154">
            <v>44704</v>
          </cell>
        </row>
        <row r="155">
          <cell r="C155">
            <v>44736</v>
          </cell>
        </row>
        <row r="156">
          <cell r="C156">
            <v>44785</v>
          </cell>
        </row>
        <row r="157">
          <cell r="C157">
            <v>44844</v>
          </cell>
        </row>
        <row r="158">
          <cell r="C158">
            <v>44868</v>
          </cell>
        </row>
        <row r="159">
          <cell r="C159">
            <v>44869</v>
          </cell>
        </row>
        <row r="160">
          <cell r="C160">
            <v>44921</v>
          </cell>
        </row>
        <row r="161">
          <cell r="C161">
            <v>44928</v>
          </cell>
        </row>
        <row r="162">
          <cell r="C162">
            <v>44963</v>
          </cell>
        </row>
        <row r="163">
          <cell r="C163">
            <v>44977</v>
          </cell>
        </row>
        <row r="164">
          <cell r="C164">
            <v>44978</v>
          </cell>
        </row>
        <row r="165">
          <cell r="C165">
            <v>45023</v>
          </cell>
        </row>
        <row r="166">
          <cell r="C166">
            <v>45040</v>
          </cell>
        </row>
        <row r="167">
          <cell r="C167">
            <v>45047</v>
          </cell>
        </row>
        <row r="168">
          <cell r="C168">
            <v>45072</v>
          </cell>
        </row>
        <row r="169">
          <cell r="C169">
            <v>45103</v>
          </cell>
        </row>
        <row r="170">
          <cell r="C170">
            <v>45149</v>
          </cell>
        </row>
        <row r="171">
          <cell r="C171">
            <v>45208</v>
          </cell>
        </row>
        <row r="172">
          <cell r="C172">
            <v>45232</v>
          </cell>
        </row>
        <row r="173">
          <cell r="C173">
            <v>45233</v>
          </cell>
        </row>
        <row r="174">
          <cell r="C174">
            <v>45285</v>
          </cell>
        </row>
        <row r="175">
          <cell r="C175">
            <v>45292</v>
          </cell>
        </row>
        <row r="176">
          <cell r="C176">
            <v>45334</v>
          </cell>
        </row>
        <row r="177">
          <cell r="C177">
            <v>45335</v>
          </cell>
        </row>
        <row r="178">
          <cell r="C178">
            <v>45380</v>
          </cell>
        </row>
        <row r="179">
          <cell r="C179">
            <v>45404</v>
          </cell>
        </row>
        <row r="180">
          <cell r="C180">
            <v>45415</v>
          </cell>
        </row>
        <row r="181">
          <cell r="C181">
            <v>45436</v>
          </cell>
        </row>
        <row r="182">
          <cell r="C182">
            <v>45467</v>
          </cell>
        </row>
        <row r="183">
          <cell r="C183">
            <v>45513</v>
          </cell>
        </row>
        <row r="184">
          <cell r="C184">
            <v>45576</v>
          </cell>
        </row>
        <row r="185">
          <cell r="C185">
            <v>45597</v>
          </cell>
        </row>
        <row r="186">
          <cell r="C186">
            <v>45600</v>
          </cell>
        </row>
        <row r="187">
          <cell r="C187">
            <v>45651</v>
          </cell>
        </row>
        <row r="188">
          <cell r="C188">
            <v>45658</v>
          </cell>
        </row>
        <row r="189">
          <cell r="C189">
            <v>45659</v>
          </cell>
        </row>
        <row r="190">
          <cell r="C190">
            <v>45660</v>
          </cell>
        </row>
        <row r="191">
          <cell r="C191">
            <v>45719</v>
          </cell>
        </row>
        <row r="192">
          <cell r="C192">
            <v>45720</v>
          </cell>
        </row>
        <row r="193">
          <cell r="C193">
            <v>45765</v>
          </cell>
        </row>
        <row r="194">
          <cell r="C194">
            <v>45772</v>
          </cell>
        </row>
        <row r="195">
          <cell r="C195">
            <v>45779</v>
          </cell>
        </row>
        <row r="196">
          <cell r="C196">
            <v>45800</v>
          </cell>
        </row>
        <row r="197">
          <cell r="C197">
            <v>45835</v>
          </cell>
        </row>
        <row r="198">
          <cell r="C198">
            <v>45880</v>
          </cell>
        </row>
        <row r="199">
          <cell r="C199">
            <v>45940</v>
          </cell>
        </row>
        <row r="200">
          <cell r="C200">
            <v>45965</v>
          </cell>
        </row>
        <row r="201">
          <cell r="C201">
            <v>45964</v>
          </cell>
        </row>
        <row r="202">
          <cell r="C202">
            <v>46016</v>
          </cell>
        </row>
        <row r="203">
          <cell r="C203">
            <v>46023</v>
          </cell>
        </row>
        <row r="204">
          <cell r="C204">
            <v>46082</v>
          </cell>
        </row>
        <row r="205">
          <cell r="C205"/>
        </row>
        <row r="206">
          <cell r="C206">
            <v>46069</v>
          </cell>
        </row>
        <row r="207">
          <cell r="C207">
            <v>46070</v>
          </cell>
        </row>
        <row r="208">
          <cell r="C208">
            <v>46115</v>
          </cell>
        </row>
        <row r="209">
          <cell r="C209">
            <v>46136</v>
          </cell>
        </row>
        <row r="210">
          <cell r="C210">
            <v>46143</v>
          </cell>
        </row>
        <row r="211">
          <cell r="C211">
            <v>46167</v>
          </cell>
        </row>
        <row r="212">
          <cell r="C212">
            <v>46199</v>
          </cell>
        </row>
        <row r="213">
          <cell r="C213">
            <v>46244</v>
          </cell>
        </row>
        <row r="214">
          <cell r="C214">
            <v>46304</v>
          </cell>
        </row>
        <row r="215">
          <cell r="C215">
            <v>46328</v>
          </cell>
        </row>
        <row r="216">
          <cell r="C216">
            <v>46329</v>
          </cell>
        </row>
        <row r="217">
          <cell r="C217">
            <v>46381</v>
          </cell>
        </row>
        <row r="218">
          <cell r="C218">
            <v>46023</v>
          </cell>
        </row>
        <row r="219">
          <cell r="C219"/>
        </row>
        <row r="220">
          <cell r="C220"/>
        </row>
        <row r="221">
          <cell r="C221"/>
        </row>
        <row r="222">
          <cell r="C222"/>
        </row>
        <row r="223">
          <cell r="C223"/>
        </row>
        <row r="224">
          <cell r="C224"/>
        </row>
        <row r="225">
          <cell r="C225"/>
        </row>
        <row r="226">
          <cell r="C226"/>
        </row>
        <row r="227">
          <cell r="C227"/>
        </row>
        <row r="228">
          <cell r="C228"/>
        </row>
        <row r="229">
          <cell r="C229"/>
        </row>
        <row r="230">
          <cell r="C230"/>
        </row>
        <row r="231">
          <cell r="C231"/>
        </row>
        <row r="232">
          <cell r="C232"/>
        </row>
        <row r="233">
          <cell r="C233"/>
        </row>
        <row r="234">
          <cell r="C234"/>
        </row>
        <row r="235">
          <cell r="C235"/>
        </row>
        <row r="236">
          <cell r="C236"/>
        </row>
        <row r="237">
          <cell r="C237"/>
        </row>
        <row r="238">
          <cell r="C238"/>
        </row>
        <row r="239">
          <cell r="C239"/>
        </row>
        <row r="240">
          <cell r="C240"/>
        </row>
        <row r="241">
          <cell r="C241"/>
        </row>
        <row r="242">
          <cell r="C242"/>
        </row>
        <row r="243">
          <cell r="C243"/>
        </row>
        <row r="244">
          <cell r="C244"/>
        </row>
        <row r="245">
          <cell r="C245"/>
        </row>
        <row r="246">
          <cell r="C246"/>
        </row>
        <row r="247">
          <cell r="C247"/>
        </row>
        <row r="248">
          <cell r="C248"/>
        </row>
        <row r="249">
          <cell r="C249"/>
        </row>
        <row r="250">
          <cell r="C250"/>
        </row>
        <row r="251">
          <cell r="C251"/>
        </row>
        <row r="252">
          <cell r="C252"/>
        </row>
        <row r="253">
          <cell r="C253"/>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2C93-AD79-9F45-B235-C013570AC73B}">
  <sheetPr>
    <outlinePr summaryBelow="0" summaryRight="0"/>
    <pageSetUpPr fitToPage="1"/>
  </sheetPr>
  <dimension ref="A1:AH69"/>
  <sheetViews>
    <sheetView zoomScale="156" zoomScaleNormal="80" workbookViewId="0">
      <pane xSplit="6" ySplit="3" topLeftCell="G51" activePane="bottomRight" state="frozen"/>
      <selection pane="topRight" activeCell="G1" sqref="G1"/>
      <selection pane="bottomLeft" activeCell="A4" sqref="A4"/>
      <selection pane="bottomRight" activeCell="H3" sqref="H3:V3"/>
    </sheetView>
  </sheetViews>
  <sheetFormatPr baseColWidth="10" defaultColWidth="12.42578125" defaultRowHeight="15.75" customHeight="1" x14ac:dyDescent="0.2"/>
  <cols>
    <col min="1" max="2" width="1.85546875" style="18" customWidth="1"/>
    <col min="3" max="3" width="3.7109375" style="18" customWidth="1"/>
    <col min="4" max="4" width="8.7109375" style="18" customWidth="1"/>
    <col min="5" max="5" width="9.42578125" style="18" bestFit="1" customWidth="1"/>
    <col min="6" max="6" width="4.7109375" style="18" customWidth="1"/>
    <col min="7" max="7" width="1.85546875" style="18" customWidth="1"/>
    <col min="8" max="8" width="1.85546875" style="32" customWidth="1"/>
    <col min="9" max="9" width="15.85546875" style="32" customWidth="1"/>
    <col min="10" max="10" width="1.42578125" style="32" customWidth="1"/>
    <col min="11" max="11" width="5.85546875" style="32" customWidth="1"/>
    <col min="12" max="12" width="1.42578125" style="32" customWidth="1"/>
    <col min="13" max="13" width="5.85546875" style="32" customWidth="1"/>
    <col min="14" max="14" width="1.42578125" style="32" customWidth="1"/>
    <col min="15" max="15" width="15.85546875" style="32" customWidth="1"/>
    <col min="16" max="16" width="5.85546875" style="32" customWidth="1"/>
    <col min="17" max="17" width="1.7109375" style="32" customWidth="1"/>
    <col min="18" max="18" width="5.85546875" style="32" customWidth="1"/>
    <col min="19" max="19" width="1.7109375" style="32" customWidth="1"/>
    <col min="20" max="20" width="15.85546875" style="32" customWidth="1"/>
    <col min="21" max="21" width="5.85546875" style="32" customWidth="1"/>
    <col min="22" max="22" width="1.7109375" style="32" customWidth="1"/>
    <col min="23" max="23" width="1.85546875" style="32" customWidth="1"/>
    <col min="24" max="16384" width="12.42578125" style="32"/>
  </cols>
  <sheetData>
    <row r="1" spans="1:34" ht="41.25" customHeight="1" x14ac:dyDescent="0.2">
      <c r="A1" s="1"/>
      <c r="B1" s="1"/>
      <c r="C1" s="1"/>
      <c r="D1" s="220"/>
      <c r="E1" s="221"/>
      <c r="F1" s="225" t="s">
        <v>0</v>
      </c>
      <c r="G1" s="225"/>
      <c r="H1" s="225"/>
      <c r="I1" s="225"/>
      <c r="J1" s="225"/>
      <c r="K1" s="225"/>
      <c r="L1" s="225"/>
      <c r="M1" s="225"/>
      <c r="N1" s="225"/>
      <c r="O1" s="225"/>
      <c r="P1" s="225"/>
      <c r="Q1" s="225"/>
      <c r="R1" s="225"/>
      <c r="S1" s="225"/>
      <c r="T1" s="225"/>
      <c r="U1" s="225"/>
      <c r="V1" s="225"/>
      <c r="W1" s="225"/>
      <c r="X1" s="225"/>
    </row>
    <row r="2" spans="1:34" ht="33.75" customHeight="1" x14ac:dyDescent="0.25">
      <c r="A2" s="28"/>
      <c r="B2" s="29"/>
      <c r="C2" s="222" t="s">
        <v>1</v>
      </c>
      <c r="D2" s="224" t="s">
        <v>2</v>
      </c>
      <c r="E2" s="221"/>
      <c r="F2" s="222" t="s">
        <v>3</v>
      </c>
      <c r="G2" s="28"/>
      <c r="H2" s="42"/>
      <c r="I2" s="226" t="s">
        <v>4</v>
      </c>
      <c r="J2" s="226"/>
      <c r="K2" s="226"/>
      <c r="L2" s="226"/>
      <c r="M2" s="226"/>
      <c r="N2" s="226"/>
      <c r="O2" s="226"/>
      <c r="P2" s="226"/>
      <c r="Q2" s="226"/>
      <c r="R2" s="226"/>
      <c r="S2" s="226"/>
      <c r="T2" s="226"/>
      <c r="U2" s="226"/>
      <c r="V2" s="43"/>
      <c r="W2"/>
      <c r="X2"/>
      <c r="Y2"/>
      <c r="Z2"/>
      <c r="AA2"/>
      <c r="AB2"/>
      <c r="AC2"/>
      <c r="AD2"/>
      <c r="AE2"/>
      <c r="AF2"/>
      <c r="AG2"/>
    </row>
    <row r="3" spans="1:34" ht="43.5" customHeight="1" x14ac:dyDescent="0.2">
      <c r="A3" s="33"/>
      <c r="B3" s="34"/>
      <c r="C3" s="223"/>
      <c r="D3" s="35" t="s">
        <v>5</v>
      </c>
      <c r="E3" s="36" t="s">
        <v>6</v>
      </c>
      <c r="F3" s="223"/>
      <c r="G3" s="33"/>
      <c r="H3" s="36"/>
      <c r="I3" s="217" t="s">
        <v>7</v>
      </c>
      <c r="J3" s="217"/>
      <c r="K3" s="217"/>
      <c r="L3" s="36"/>
      <c r="M3" s="218" t="s">
        <v>8</v>
      </c>
      <c r="N3" s="219"/>
      <c r="O3" s="219"/>
      <c r="P3" s="219"/>
      <c r="Q3" s="37"/>
      <c r="R3" s="218" t="s">
        <v>9</v>
      </c>
      <c r="S3" s="219"/>
      <c r="T3" s="219"/>
      <c r="U3" s="219"/>
      <c r="V3" s="38"/>
      <c r="W3" s="51"/>
      <c r="X3"/>
      <c r="Y3"/>
      <c r="Z3"/>
      <c r="AA3"/>
      <c r="AB3"/>
      <c r="AC3"/>
      <c r="AD3"/>
      <c r="AE3"/>
      <c r="AF3"/>
      <c r="AG3"/>
      <c r="AH3"/>
    </row>
    <row r="4" spans="1:34" ht="7.5" customHeight="1" x14ac:dyDescent="0.2">
      <c r="A4" s="30"/>
      <c r="B4" s="31"/>
      <c r="C4" s="23"/>
      <c r="D4" s="24"/>
      <c r="E4" s="23"/>
      <c r="F4" s="23"/>
      <c r="G4" s="30"/>
      <c r="H4" s="40"/>
      <c r="I4" s="44"/>
      <c r="J4" s="44"/>
      <c r="K4" s="44"/>
      <c r="L4" s="44"/>
      <c r="M4" s="44"/>
      <c r="N4" s="44"/>
      <c r="O4" s="44"/>
      <c r="P4" s="44"/>
      <c r="Q4" s="44"/>
      <c r="R4" s="44"/>
      <c r="S4" s="44"/>
      <c r="T4" s="44"/>
      <c r="U4" s="44"/>
      <c r="V4" s="39"/>
      <c r="W4" s="26"/>
      <c r="X4"/>
      <c r="Y4"/>
      <c r="Z4"/>
      <c r="AA4"/>
      <c r="AB4"/>
      <c r="AC4"/>
      <c r="AD4"/>
      <c r="AE4"/>
      <c r="AF4"/>
      <c r="AG4"/>
      <c r="AH4"/>
    </row>
    <row r="5" spans="1:34" ht="30" customHeight="1" x14ac:dyDescent="0.2">
      <c r="A5" s="6"/>
      <c r="B5" s="7"/>
      <c r="C5" s="8" t="str">
        <f ca="1">IF(AND(TODAY()&gt;=D5,TODAY()&lt;=E5),"➜",IF(TODAY()&gt;=E5,"✓",""))</f>
        <v>✓</v>
      </c>
      <c r="D5" s="9">
        <v>45047</v>
      </c>
      <c r="E5" s="9">
        <v>45051</v>
      </c>
      <c r="F5" s="10">
        <f ca="1">IFERROR(__xludf.UNSUPPORTED(NETWORKDAYS(D39, E39, IMPORTRANGE(#REF!))),4)</f>
        <v>4</v>
      </c>
      <c r="G5" s="6"/>
      <c r="H5" s="2"/>
      <c r="V5" s="5"/>
      <c r="W5"/>
      <c r="X5"/>
      <c r="AG5"/>
    </row>
    <row r="6" spans="1:34" ht="7.5" customHeight="1" x14ac:dyDescent="0.2">
      <c r="A6" s="6"/>
      <c r="B6" s="7"/>
      <c r="C6" s="9"/>
      <c r="D6" s="13"/>
      <c r="E6" s="13"/>
      <c r="F6" s="10"/>
      <c r="G6" s="6"/>
      <c r="H6" s="2"/>
      <c r="V6" s="5"/>
      <c r="W6"/>
      <c r="X6"/>
      <c r="AG6"/>
    </row>
    <row r="7" spans="1:34" ht="30" customHeight="1" x14ac:dyDescent="0.2">
      <c r="A7" s="6"/>
      <c r="B7" s="7"/>
      <c r="C7" s="8" t="str">
        <f ca="1">IF(AND(TODAY()&gt;=D7,TODAY()&lt;=E7),"➜",IF(TODAY()&gt;=E7,"✓",""))</f>
        <v>✓</v>
      </c>
      <c r="D7" s="9">
        <f t="shared" ref="D7:E7" si="0">D5+7</f>
        <v>45054</v>
      </c>
      <c r="E7" s="9">
        <f t="shared" si="0"/>
        <v>45058</v>
      </c>
      <c r="F7" s="10">
        <f ca="1">IFERROR(__xludf.UNSUPPORTED(NETWORKDAYS(D41, E41, IMPORTRANGE(#REF!))),5)</f>
        <v>5</v>
      </c>
      <c r="G7" s="6"/>
      <c r="H7" s="2"/>
      <c r="I7" s="10"/>
      <c r="J7" s="10"/>
      <c r="V7" s="5"/>
      <c r="W7"/>
      <c r="X7"/>
      <c r="Y7"/>
      <c r="Z7"/>
      <c r="AG7"/>
    </row>
    <row r="8" spans="1:34" ht="7.5" customHeight="1" x14ac:dyDescent="0.2">
      <c r="A8" s="11"/>
      <c r="B8" s="12"/>
      <c r="C8" s="9"/>
      <c r="D8" s="13"/>
      <c r="E8" s="13"/>
      <c r="F8" s="10"/>
      <c r="G8" s="6"/>
      <c r="H8" s="2"/>
      <c r="I8" s="10"/>
      <c r="J8" s="10"/>
      <c r="V8" s="5"/>
      <c r="W8"/>
      <c r="X8"/>
      <c r="Y8"/>
      <c r="Z8"/>
      <c r="AG8"/>
    </row>
    <row r="9" spans="1:34" ht="30" customHeight="1" x14ac:dyDescent="0.2">
      <c r="A9" s="6"/>
      <c r="B9" s="7"/>
      <c r="C9" s="8" t="str">
        <f ca="1">IF(AND(TODAY()&gt;=D9,TODAY()&lt;=E9),"➜",IF(TODAY()&gt;=E9,"✓",""))</f>
        <v>✓</v>
      </c>
      <c r="D9" s="9">
        <f>D7+7</f>
        <v>45061</v>
      </c>
      <c r="E9" s="9">
        <f>E7+7</f>
        <v>45065</v>
      </c>
      <c r="F9" s="10">
        <f ca="1">IFERROR(__xludf.UNSUPPORTED(NETWORKDAYS(D43, E43, IMPORTRANGE(#REF!))),5)</f>
        <v>5</v>
      </c>
      <c r="G9" s="6"/>
      <c r="H9" s="2"/>
      <c r="I9" s="10"/>
      <c r="J9" s="10"/>
      <c r="V9" s="5"/>
      <c r="W9"/>
      <c r="X9"/>
      <c r="Y9"/>
      <c r="Z9"/>
      <c r="AG9"/>
    </row>
    <row r="10" spans="1:34" ht="7.5" customHeight="1" x14ac:dyDescent="0.2">
      <c r="A10" s="11"/>
      <c r="B10" s="12"/>
      <c r="C10" s="9"/>
      <c r="D10" s="13"/>
      <c r="E10" s="13"/>
      <c r="F10" s="10"/>
      <c r="G10" s="6"/>
      <c r="H10" s="2"/>
      <c r="I10" s="10"/>
      <c r="J10" s="10"/>
      <c r="V10" s="5"/>
      <c r="W10"/>
      <c r="X10"/>
      <c r="Y10"/>
      <c r="Z10"/>
      <c r="AG10"/>
    </row>
    <row r="11" spans="1:34" ht="30" customHeight="1" x14ac:dyDescent="0.2">
      <c r="A11" s="6"/>
      <c r="B11" s="7"/>
      <c r="C11" s="8" t="str">
        <f ca="1">IF(AND(TODAY()&gt;=D11,TODAY()&lt;=E11),"➜",IF(TODAY()&gt;=E11,"✓",""))</f>
        <v>✓</v>
      </c>
      <c r="D11" s="9">
        <f t="shared" ref="D11:E11" si="1">D9+7</f>
        <v>45068</v>
      </c>
      <c r="E11" s="9">
        <f t="shared" si="1"/>
        <v>45072</v>
      </c>
      <c r="F11" s="10">
        <f ca="1">IFERROR(__xludf.UNSUPPORTED(NETWORKDAYS(D45, E45, IMPORTRANGE(#REF!))),4)</f>
        <v>4</v>
      </c>
      <c r="G11" s="6"/>
      <c r="H11" s="2"/>
      <c r="I11" s="10"/>
      <c r="J11" s="10"/>
      <c r="V11" s="5"/>
      <c r="W11"/>
      <c r="X11"/>
      <c r="Y11"/>
      <c r="Z11"/>
      <c r="AG11"/>
    </row>
    <row r="12" spans="1:34" ht="7.5" customHeight="1" x14ac:dyDescent="0.2">
      <c r="A12" s="6"/>
      <c r="B12" s="7"/>
      <c r="C12" s="9"/>
      <c r="D12" s="9"/>
      <c r="E12" s="9"/>
      <c r="F12" s="10"/>
      <c r="G12" s="6"/>
      <c r="H12" s="2"/>
      <c r="I12" s="10"/>
      <c r="J12" s="10"/>
      <c r="V12" s="5"/>
      <c r="W12"/>
      <c r="X12"/>
      <c r="Y12"/>
      <c r="Z12"/>
      <c r="AG12"/>
    </row>
    <row r="13" spans="1:34" ht="30" customHeight="1" x14ac:dyDescent="0.2">
      <c r="A13" s="6"/>
      <c r="B13" s="7"/>
      <c r="C13" s="8" t="str">
        <f ca="1">IF(AND(TODAY()&gt;=D13,TODAY()&lt;=E13),"➜",IF(TODAY()&gt;=E13,"✓",""))</f>
        <v>✓</v>
      </c>
      <c r="D13" s="9">
        <f t="shared" ref="D13:E13" si="2">D11+7</f>
        <v>45075</v>
      </c>
      <c r="E13" s="9">
        <f t="shared" si="2"/>
        <v>45079</v>
      </c>
      <c r="F13" s="10">
        <f ca="1">IFERROR(__xludf.UNSUPPORTED(NETWORKDAYS(D47, E47, IMPORTRANGE(#REF!))),5)</f>
        <v>5</v>
      </c>
      <c r="G13" s="6"/>
      <c r="H13" s="2"/>
      <c r="I13" s="10"/>
      <c r="J13" s="10"/>
      <c r="N13" s="10"/>
      <c r="O13" s="10"/>
      <c r="P13" s="10"/>
      <c r="Q13" s="10"/>
      <c r="R13" s="10"/>
      <c r="S13" s="10"/>
      <c r="T13" s="10"/>
      <c r="U13" s="10"/>
      <c r="V13" s="5"/>
      <c r="W13"/>
      <c r="X13"/>
      <c r="Y13"/>
      <c r="Z13"/>
      <c r="AD13"/>
      <c r="AE13"/>
      <c r="AF13"/>
      <c r="AG13"/>
    </row>
    <row r="14" spans="1:34" ht="7.5" customHeight="1" x14ac:dyDescent="0.2">
      <c r="A14" s="6"/>
      <c r="B14" s="7"/>
      <c r="C14" s="9"/>
      <c r="D14" s="9"/>
      <c r="E14" s="9"/>
      <c r="F14" s="10"/>
      <c r="G14" s="6"/>
      <c r="H14" s="2"/>
      <c r="N14" s="10"/>
      <c r="V14" s="5"/>
      <c r="W14"/>
      <c r="X14"/>
      <c r="AD14"/>
      <c r="AG14"/>
    </row>
    <row r="15" spans="1:34" ht="30" customHeight="1" x14ac:dyDescent="0.2">
      <c r="A15" s="6"/>
      <c r="B15" s="7"/>
      <c r="C15" s="8" t="str">
        <f ca="1">IF(AND(TODAY()&gt;=D15,TODAY()&lt;=E15),"➜",IF(TODAY()&gt;=E15,"✓",""))</f>
        <v>✓</v>
      </c>
      <c r="D15" s="9">
        <f t="shared" ref="D15:E15" si="3">D13+7</f>
        <v>45082</v>
      </c>
      <c r="E15" s="9">
        <f t="shared" si="3"/>
        <v>45086</v>
      </c>
      <c r="F15" s="10">
        <f ca="1">IFERROR(__xludf.UNSUPPORTED(NETWORKDAYS(D49, E49, IMPORTRANGE(#REF!))),5)</f>
        <v>5</v>
      </c>
      <c r="G15" s="6"/>
      <c r="H15" s="2"/>
      <c r="N15" s="10"/>
      <c r="V15" s="5"/>
      <c r="W15"/>
      <c r="X15"/>
      <c r="AD15"/>
      <c r="AG15"/>
    </row>
    <row r="16" spans="1:34" ht="7.5" customHeight="1" x14ac:dyDescent="0.2">
      <c r="A16" s="6"/>
      <c r="B16" s="7"/>
      <c r="C16" s="9"/>
      <c r="D16" s="9"/>
      <c r="E16" s="9"/>
      <c r="F16" s="10"/>
      <c r="G16" s="6"/>
      <c r="H16" s="2"/>
      <c r="N16" s="10"/>
      <c r="V16" s="5"/>
      <c r="W16"/>
      <c r="X16"/>
      <c r="AD16"/>
      <c r="AG16"/>
    </row>
    <row r="17" spans="1:33" ht="30" customHeight="1" x14ac:dyDescent="0.2">
      <c r="A17" s="6"/>
      <c r="B17" s="7"/>
      <c r="C17" s="8" t="str">
        <f ca="1">IF(AND(TODAY()&gt;=D17,TODAY()&lt;=E17),"➜",IF(TODAY()&gt;=E17,"✓",""))</f>
        <v>✓</v>
      </c>
      <c r="D17" s="9">
        <f t="shared" ref="D17:E17" si="4">D15+7</f>
        <v>45089</v>
      </c>
      <c r="E17" s="9">
        <f t="shared" si="4"/>
        <v>45093</v>
      </c>
      <c r="F17" s="10">
        <f ca="1">IFERROR(__xludf.UNSUPPORTED(NETWORKDAYS(D51, E51, IMPORTRANGE(#REF!))),5)</f>
        <v>5</v>
      </c>
      <c r="G17" s="6"/>
      <c r="H17" s="2"/>
      <c r="M17" s="212" t="s">
        <v>10</v>
      </c>
      <c r="N17" s="10"/>
      <c r="O17" s="192" t="s">
        <v>11</v>
      </c>
      <c r="P17" s="193"/>
      <c r="Q17" s="10"/>
      <c r="R17" s="10"/>
      <c r="S17" s="10"/>
      <c r="T17" s="10"/>
      <c r="U17" s="10"/>
      <c r="V17" s="5"/>
      <c r="W17"/>
      <c r="X17"/>
      <c r="AC17"/>
      <c r="AD17"/>
      <c r="AE17"/>
      <c r="AF17"/>
      <c r="AG17"/>
    </row>
    <row r="18" spans="1:33" ht="7.5" customHeight="1" x14ac:dyDescent="0.2">
      <c r="A18" s="6"/>
      <c r="B18" s="7"/>
      <c r="C18" s="9"/>
      <c r="D18" s="9"/>
      <c r="E18" s="9"/>
      <c r="F18" s="10"/>
      <c r="G18" s="6"/>
      <c r="H18" s="2"/>
      <c r="M18" s="213"/>
      <c r="N18" s="18"/>
      <c r="O18" s="18"/>
      <c r="P18" s="18"/>
      <c r="Q18" s="18"/>
      <c r="R18" s="18"/>
      <c r="S18" s="18"/>
      <c r="T18" s="18"/>
      <c r="U18" s="18"/>
      <c r="V18" s="5"/>
      <c r="W18"/>
      <c r="X18"/>
      <c r="AC18"/>
      <c r="AD18"/>
      <c r="AE18"/>
      <c r="AF18"/>
      <c r="AG18"/>
    </row>
    <row r="19" spans="1:33" ht="30" customHeight="1" x14ac:dyDescent="0.2">
      <c r="A19" s="6"/>
      <c r="B19" s="7"/>
      <c r="C19" s="8" t="str">
        <f ca="1">IF(AND(TODAY()&gt;=D19,TODAY()&lt;=E19),"➜",IF(TODAY()&gt;=E19,"✓",""))</f>
        <v>✓</v>
      </c>
      <c r="D19" s="9">
        <f t="shared" ref="D19:E19" si="5">D17+7</f>
        <v>45096</v>
      </c>
      <c r="E19" s="9">
        <f t="shared" si="5"/>
        <v>45100</v>
      </c>
      <c r="F19" s="10">
        <f ca="1">IFERROR(__xludf.UNSUPPORTED(NETWORKDAYS(D53, E53, IMPORTRANGE(#REF!))),5)</f>
        <v>5</v>
      </c>
      <c r="G19" s="6"/>
      <c r="H19" s="2"/>
      <c r="I19" s="22"/>
      <c r="J19" s="22"/>
      <c r="K19" s="22"/>
      <c r="M19" s="213"/>
      <c r="N19" s="25"/>
      <c r="O19" s="215" t="s">
        <v>12</v>
      </c>
      <c r="P19" s="215"/>
      <c r="Q19" s="25"/>
      <c r="R19" s="25"/>
      <c r="S19" s="25"/>
      <c r="T19" s="25"/>
      <c r="U19" s="25"/>
      <c r="V19" s="5"/>
      <c r="W19"/>
      <c r="X19"/>
      <c r="Y19"/>
      <c r="Z19"/>
      <c r="AA19"/>
      <c r="AC19"/>
      <c r="AD19"/>
      <c r="AE19"/>
      <c r="AF19"/>
      <c r="AG19"/>
    </row>
    <row r="20" spans="1:33" ht="7.5" customHeight="1" x14ac:dyDescent="0.2">
      <c r="A20" s="6"/>
      <c r="B20" s="7"/>
      <c r="C20" s="9"/>
      <c r="D20" s="9"/>
      <c r="E20" s="9"/>
      <c r="F20" s="10"/>
      <c r="G20" s="6"/>
      <c r="H20" s="2"/>
      <c r="I20" s="22"/>
      <c r="J20" s="22"/>
      <c r="M20" s="213"/>
      <c r="N20" s="25"/>
      <c r="O20" s="215"/>
      <c r="P20" s="215"/>
      <c r="Q20" s="25"/>
      <c r="R20" s="25"/>
      <c r="S20" s="25"/>
      <c r="T20" s="25"/>
      <c r="U20" s="25"/>
      <c r="V20" s="5"/>
      <c r="W20"/>
      <c r="X20"/>
      <c r="Y20"/>
      <c r="Z20"/>
      <c r="AC20"/>
      <c r="AD20"/>
      <c r="AE20"/>
      <c r="AF20"/>
      <c r="AG20"/>
    </row>
    <row r="21" spans="1:33" ht="30" customHeight="1" x14ac:dyDescent="0.2">
      <c r="A21" s="6"/>
      <c r="B21" s="7"/>
      <c r="C21" s="8" t="str">
        <f ca="1">IF(AND(TODAY()&gt;=D21,TODAY()&lt;=E21),"➜",IF(TODAY()&gt;=E21,"✓",""))</f>
        <v>✓</v>
      </c>
      <c r="D21" s="9">
        <f t="shared" ref="D21:E21" si="6">D19+7</f>
        <v>45103</v>
      </c>
      <c r="E21" s="9">
        <f t="shared" si="6"/>
        <v>45107</v>
      </c>
      <c r="F21" s="10">
        <f ca="1">IFERROR(__xludf.UNSUPPORTED(NETWORKDAYS(D55, E55, IMPORTRANGE(#REF!))),4)</f>
        <v>4</v>
      </c>
      <c r="G21" s="6"/>
      <c r="H21" s="2"/>
      <c r="I21" s="190" t="s">
        <v>13</v>
      </c>
      <c r="J21" s="190"/>
      <c r="K21" s="190"/>
      <c r="M21" s="214"/>
      <c r="N21" s="25"/>
      <c r="O21" s="215"/>
      <c r="P21" s="215"/>
      <c r="Q21" s="25"/>
      <c r="R21" s="25"/>
      <c r="S21" s="25"/>
      <c r="T21" s="25"/>
      <c r="U21" s="25"/>
      <c r="V21" s="5"/>
      <c r="W21"/>
      <c r="X21"/>
      <c r="Y21"/>
      <c r="Z21"/>
      <c r="AA21"/>
      <c r="AC21"/>
      <c r="AD21"/>
      <c r="AE21"/>
      <c r="AF21"/>
      <c r="AG21"/>
    </row>
    <row r="22" spans="1:33" ht="7.5" customHeight="1" x14ac:dyDescent="0.2">
      <c r="A22" s="6"/>
      <c r="B22" s="7"/>
      <c r="C22" s="9"/>
      <c r="D22" s="9"/>
      <c r="E22" s="9"/>
      <c r="F22" s="10"/>
      <c r="G22" s="6"/>
      <c r="H22" s="2"/>
      <c r="I22" s="22"/>
      <c r="J22" s="22"/>
      <c r="K22" s="22"/>
      <c r="M22" s="46"/>
      <c r="N22" s="10"/>
      <c r="O22" s="46"/>
      <c r="P22" s="46"/>
      <c r="Q22" s="46"/>
      <c r="R22" s="46"/>
      <c r="S22" s="46"/>
      <c r="T22" s="46"/>
      <c r="U22" s="46"/>
      <c r="V22" s="5"/>
      <c r="W22"/>
      <c r="X22"/>
      <c r="Y22"/>
      <c r="Z22"/>
      <c r="AA22"/>
      <c r="AB22"/>
      <c r="AC22"/>
      <c r="AD22"/>
      <c r="AE22"/>
      <c r="AF22"/>
      <c r="AG22"/>
    </row>
    <row r="23" spans="1:33" ht="30" customHeight="1" x14ac:dyDescent="0.2">
      <c r="A23" s="6"/>
      <c r="B23" s="7"/>
      <c r="C23" s="8" t="str">
        <f ca="1">IF(AND(TODAY()&gt;=D23,TODAY()&lt;=E23),"➜",IF(TODAY()&gt;=E23,"✓",""))</f>
        <v>✓</v>
      </c>
      <c r="D23" s="9">
        <f t="shared" ref="D23:E23" si="7">D21+7</f>
        <v>45110</v>
      </c>
      <c r="E23" s="9">
        <f t="shared" si="7"/>
        <v>45114</v>
      </c>
      <c r="F23" s="10">
        <f ca="1">IFERROR(__xludf.UNSUPPORTED(NETWORKDAYS(D57, E57, IMPORTRANGE(#REF!))),5)</f>
        <v>5</v>
      </c>
      <c r="G23" s="6"/>
      <c r="H23" s="2"/>
      <c r="I23" s="190" t="s">
        <v>14</v>
      </c>
      <c r="J23" s="190"/>
      <c r="K23" s="190"/>
      <c r="M23" s="216" t="s">
        <v>15</v>
      </c>
      <c r="N23" s="10"/>
      <c r="O23" s="192" t="s">
        <v>16</v>
      </c>
      <c r="P23" s="193"/>
      <c r="Q23" s="10"/>
      <c r="R23" s="187" t="s">
        <v>15</v>
      </c>
      <c r="S23" s="10"/>
      <c r="T23" s="192" t="s">
        <v>16</v>
      </c>
      <c r="U23" s="193"/>
      <c r="V23" s="5"/>
      <c r="W23"/>
      <c r="X23"/>
      <c r="Y23"/>
      <c r="Z23"/>
      <c r="AA23"/>
      <c r="AB23"/>
      <c r="AC23"/>
      <c r="AD23"/>
      <c r="AE23"/>
      <c r="AF23"/>
      <c r="AG23"/>
    </row>
    <row r="24" spans="1:33" ht="7.5" customHeight="1" x14ac:dyDescent="0.2">
      <c r="A24" s="6"/>
      <c r="B24" s="7"/>
      <c r="C24" s="9"/>
      <c r="D24" s="9"/>
      <c r="E24" s="9"/>
      <c r="F24" s="10"/>
      <c r="G24" s="6"/>
      <c r="H24" s="2"/>
      <c r="I24" s="190"/>
      <c r="J24" s="190"/>
      <c r="K24" s="190"/>
      <c r="M24" s="216"/>
      <c r="N24" s="10"/>
      <c r="O24" s="10"/>
      <c r="P24" s="10"/>
      <c r="Q24" s="10"/>
      <c r="R24" s="188"/>
      <c r="S24" s="10"/>
      <c r="T24" s="10"/>
      <c r="U24" s="10"/>
      <c r="V24" s="5"/>
      <c r="W24"/>
      <c r="X24"/>
      <c r="AB24"/>
      <c r="AC24"/>
      <c r="AD24"/>
      <c r="AE24"/>
      <c r="AF24"/>
      <c r="AG24"/>
    </row>
    <row r="25" spans="1:33" ht="30" customHeight="1" x14ac:dyDescent="0.2">
      <c r="A25" s="6"/>
      <c r="B25" s="7"/>
      <c r="C25" s="8" t="str">
        <f ca="1">IF(AND(TODAY()&gt;=D25,TODAY()&lt;=E25),"➜",IF(TODAY()&gt;=E25,"✓",""))</f>
        <v>✓</v>
      </c>
      <c r="D25" s="9">
        <f t="shared" ref="D25:E25" si="8">D23+7</f>
        <v>45117</v>
      </c>
      <c r="E25" s="9">
        <f t="shared" si="8"/>
        <v>45121</v>
      </c>
      <c r="F25" s="10">
        <f ca="1">IFERROR(__xludf.UNSUPPORTED(NETWORKDAYS(D59, E59, IMPORTRANGE(#REF!))),5)</f>
        <v>5</v>
      </c>
      <c r="G25" s="6"/>
      <c r="H25" s="2"/>
      <c r="I25" s="190"/>
      <c r="J25" s="190"/>
      <c r="K25" s="190"/>
      <c r="M25" s="216"/>
      <c r="N25" s="10"/>
      <c r="O25" s="192" t="s">
        <v>17</v>
      </c>
      <c r="P25" s="193"/>
      <c r="Q25" s="10"/>
      <c r="R25" s="188"/>
      <c r="S25" s="10"/>
      <c r="T25" s="192" t="s">
        <v>17</v>
      </c>
      <c r="U25" s="193"/>
      <c r="V25" s="5"/>
      <c r="W25"/>
      <c r="X25"/>
      <c r="Y25"/>
      <c r="Z25"/>
      <c r="AA25"/>
      <c r="AB25"/>
      <c r="AC25"/>
      <c r="AD25"/>
      <c r="AE25"/>
      <c r="AF25"/>
      <c r="AG25"/>
    </row>
    <row r="26" spans="1:33" ht="7.5" customHeight="1" x14ac:dyDescent="0.2">
      <c r="A26" s="6"/>
      <c r="B26" s="7"/>
      <c r="C26" s="9"/>
      <c r="D26" s="9"/>
      <c r="E26" s="9"/>
      <c r="F26" s="10"/>
      <c r="G26" s="27"/>
      <c r="H26" s="2"/>
      <c r="I26" s="22"/>
      <c r="J26" s="22"/>
      <c r="K26" s="22"/>
      <c r="M26" s="216"/>
      <c r="N26" s="10"/>
      <c r="O26" s="10"/>
      <c r="P26" s="10"/>
      <c r="Q26" s="10"/>
      <c r="R26" s="188"/>
      <c r="S26" s="10"/>
      <c r="T26" s="10"/>
      <c r="U26" s="10"/>
      <c r="V26" s="5"/>
      <c r="W26"/>
      <c r="X26"/>
      <c r="Y26"/>
      <c r="Z26"/>
      <c r="AA26"/>
      <c r="AB26"/>
      <c r="AC26"/>
      <c r="AD26"/>
      <c r="AE26"/>
      <c r="AF26"/>
      <c r="AG26"/>
    </row>
    <row r="27" spans="1:33" ht="30" customHeight="1" x14ac:dyDescent="0.2">
      <c r="A27" s="6"/>
      <c r="B27" s="7"/>
      <c r="C27" s="8" t="str">
        <f ca="1">IF(AND(TODAY()&gt;=D27,TODAY()&lt;=E27),"➜",IF(TODAY()&gt;=E27,"✓",""))</f>
        <v>✓</v>
      </c>
      <c r="D27" s="9">
        <f t="shared" ref="D27:E27" si="9">D25+7</f>
        <v>45124</v>
      </c>
      <c r="E27" s="9">
        <f t="shared" si="9"/>
        <v>45128</v>
      </c>
      <c r="F27" s="10">
        <f ca="1">IFERROR(__xludf.UNSUPPORTED(NETWORKDAYS(D61, E61, IMPORTRANGE(#REF!))),5)</f>
        <v>5</v>
      </c>
      <c r="G27" s="6"/>
      <c r="H27" s="2"/>
      <c r="I27" s="190" t="s">
        <v>18</v>
      </c>
      <c r="J27" s="190"/>
      <c r="K27" s="190"/>
      <c r="M27" s="216"/>
      <c r="N27" s="10"/>
      <c r="O27" s="192" t="s">
        <v>19</v>
      </c>
      <c r="P27" s="193"/>
      <c r="Q27" s="10"/>
      <c r="R27" s="188"/>
      <c r="S27" s="10"/>
      <c r="T27" s="192" t="s">
        <v>19</v>
      </c>
      <c r="U27" s="193"/>
      <c r="V27" s="5"/>
      <c r="W27"/>
      <c r="X27"/>
      <c r="Y27"/>
      <c r="Z27"/>
      <c r="AA27"/>
      <c r="AB27"/>
      <c r="AC27"/>
      <c r="AD27"/>
      <c r="AE27"/>
      <c r="AF27"/>
      <c r="AG27"/>
    </row>
    <row r="28" spans="1:33" ht="7.5" customHeight="1" x14ac:dyDescent="0.2">
      <c r="A28" s="6"/>
      <c r="B28" s="7"/>
      <c r="C28" s="9"/>
      <c r="D28" s="9"/>
      <c r="E28" s="9"/>
      <c r="F28" s="10"/>
      <c r="G28" s="6"/>
      <c r="H28" s="2"/>
      <c r="I28" s="190"/>
      <c r="J28" s="190"/>
      <c r="K28" s="190"/>
      <c r="M28" s="216"/>
      <c r="N28" s="10"/>
      <c r="O28" s="10"/>
      <c r="P28" s="10"/>
      <c r="Q28" s="10"/>
      <c r="R28" s="188"/>
      <c r="S28" s="10"/>
      <c r="T28" s="10"/>
      <c r="U28" s="10"/>
      <c r="V28" s="5"/>
      <c r="W28"/>
      <c r="X28"/>
      <c r="AB28"/>
      <c r="AC28"/>
      <c r="AD28"/>
      <c r="AE28"/>
      <c r="AF28"/>
      <c r="AG28"/>
    </row>
    <row r="29" spans="1:33" ht="30" customHeight="1" x14ac:dyDescent="0.2">
      <c r="A29" s="6"/>
      <c r="B29" s="7"/>
      <c r="C29" s="8" t="str">
        <f ca="1">IF(AND(TODAY()&gt;=D29,TODAY()&lt;=E29),"➜",IF(TODAY()&gt;=E29,"✓",""))</f>
        <v>✓</v>
      </c>
      <c r="D29" s="9">
        <f t="shared" ref="D29:E29" si="10">D27+7</f>
        <v>45131</v>
      </c>
      <c r="E29" s="9">
        <f t="shared" si="10"/>
        <v>45135</v>
      </c>
      <c r="F29" s="10">
        <f ca="1">IFERROR(__xludf.UNSUPPORTED(NETWORKDAYS(D63, E63, IMPORTRANGE(#REF!))),5)</f>
        <v>5</v>
      </c>
      <c r="G29" s="6"/>
      <c r="H29" s="2"/>
      <c r="I29" s="190"/>
      <c r="J29" s="190"/>
      <c r="K29" s="190"/>
      <c r="M29" s="216"/>
      <c r="N29" s="10"/>
      <c r="O29" s="192" t="s">
        <v>20</v>
      </c>
      <c r="P29" s="193"/>
      <c r="Q29" s="10"/>
      <c r="R29" s="188"/>
      <c r="S29" s="10"/>
      <c r="T29" s="192" t="s">
        <v>20</v>
      </c>
      <c r="U29" s="193"/>
      <c r="V29" s="5"/>
      <c r="W29"/>
      <c r="X29"/>
      <c r="AC29"/>
      <c r="AD29"/>
      <c r="AE29"/>
      <c r="AF29"/>
      <c r="AG29"/>
    </row>
    <row r="30" spans="1:33" ht="8.25" customHeight="1" x14ac:dyDescent="0.2">
      <c r="A30" s="6"/>
      <c r="B30" s="7"/>
      <c r="C30" s="9"/>
      <c r="D30" s="9"/>
      <c r="E30" s="9"/>
      <c r="F30" s="10"/>
      <c r="G30" s="6"/>
      <c r="H30" s="2"/>
      <c r="M30" s="216"/>
      <c r="N30" s="10"/>
      <c r="O30" s="10"/>
      <c r="P30" s="10"/>
      <c r="Q30" s="10"/>
      <c r="R30" s="188"/>
      <c r="S30" s="10"/>
      <c r="T30" s="10"/>
      <c r="U30" s="10"/>
      <c r="V30" s="5"/>
      <c r="W30"/>
      <c r="X30"/>
      <c r="AC30"/>
      <c r="AD30"/>
      <c r="AE30"/>
      <c r="AF30"/>
      <c r="AG30"/>
    </row>
    <row r="31" spans="1:33" ht="30" customHeight="1" x14ac:dyDescent="0.2">
      <c r="A31" s="6"/>
      <c r="B31" s="7"/>
      <c r="C31" s="8" t="str">
        <f ca="1">IF(AND(TODAY()&gt;=D31,TODAY()&lt;=E31),"➜",IF(TODAY()&gt;=E31,"✓",""))</f>
        <v>✓</v>
      </c>
      <c r="D31" s="9">
        <f t="shared" ref="D31:E31" si="11">D29+7</f>
        <v>45138</v>
      </c>
      <c r="E31" s="9">
        <f t="shared" si="11"/>
        <v>45142</v>
      </c>
      <c r="F31" s="10">
        <f ca="1">IFERROR(__xludf.UNSUPPORTED(NETWORKDAYS(D65, E65, IMPORTRANGE(#REF!))),5)</f>
        <v>5</v>
      </c>
      <c r="G31" s="6"/>
      <c r="H31" s="2"/>
      <c r="K31" s="187" t="s">
        <v>21</v>
      </c>
      <c r="M31" s="216"/>
      <c r="N31" s="10"/>
      <c r="O31" s="192" t="s">
        <v>22</v>
      </c>
      <c r="P31" s="193"/>
      <c r="Q31" s="10"/>
      <c r="R31" s="188"/>
      <c r="S31" s="10"/>
      <c r="T31" s="192" t="s">
        <v>22</v>
      </c>
      <c r="U31" s="193"/>
      <c r="V31" s="5"/>
      <c r="W31"/>
      <c r="X31"/>
      <c r="AA31"/>
      <c r="AC31"/>
      <c r="AD31"/>
      <c r="AE31"/>
      <c r="AF31"/>
      <c r="AG31"/>
    </row>
    <row r="32" spans="1:33" ht="7.5" customHeight="1" x14ac:dyDescent="0.2">
      <c r="A32" s="6"/>
      <c r="B32" s="7"/>
      <c r="C32" s="9"/>
      <c r="D32" s="9"/>
      <c r="E32" s="9"/>
      <c r="F32" s="10"/>
      <c r="G32" s="6"/>
      <c r="H32" s="2"/>
      <c r="K32" s="188"/>
      <c r="M32" s="216"/>
      <c r="N32" s="10"/>
      <c r="O32" s="10"/>
      <c r="P32" s="10"/>
      <c r="Q32" s="10"/>
      <c r="R32" s="188"/>
      <c r="S32" s="10"/>
      <c r="T32" s="10"/>
      <c r="U32" s="10"/>
      <c r="V32" s="5"/>
      <c r="W32"/>
      <c r="X32"/>
      <c r="AA32"/>
      <c r="AC32"/>
      <c r="AD32"/>
      <c r="AE32"/>
      <c r="AF32"/>
      <c r="AG32"/>
    </row>
    <row r="33" spans="1:33" ht="30" customHeight="1" x14ac:dyDescent="0.2">
      <c r="A33" s="6"/>
      <c r="B33" s="7"/>
      <c r="C33" s="8" t="str">
        <f ca="1">IF(AND(TODAY()&gt;=D33,TODAY()&lt;=E33),"➜",IF(TODAY()&gt;=E33,"✓",""))</f>
        <v>✓</v>
      </c>
      <c r="D33" s="9">
        <f t="shared" ref="D33:E33" si="12">D31+7</f>
        <v>45145</v>
      </c>
      <c r="E33" s="9">
        <f t="shared" si="12"/>
        <v>45149</v>
      </c>
      <c r="F33" s="10">
        <f ca="1">IFERROR(__xludf.UNSUPPORTED(NETWORKDAYS(D67, E67, IMPORTRANGE(#REF!))),4)</f>
        <v>4</v>
      </c>
      <c r="G33" s="6"/>
      <c r="H33" s="2"/>
      <c r="K33" s="188"/>
      <c r="M33" s="216"/>
      <c r="N33" s="10"/>
      <c r="O33" s="192" t="s">
        <v>23</v>
      </c>
      <c r="P33" s="193"/>
      <c r="Q33" s="10"/>
      <c r="R33" s="188"/>
      <c r="S33" s="10"/>
      <c r="T33" s="192" t="s">
        <v>23</v>
      </c>
      <c r="U33" s="193"/>
      <c r="V33" s="5"/>
      <c r="W33"/>
      <c r="X33"/>
      <c r="AA33"/>
      <c r="AC33"/>
      <c r="AD33"/>
      <c r="AE33"/>
      <c r="AF33"/>
      <c r="AG33"/>
    </row>
    <row r="34" spans="1:33" ht="7.5" customHeight="1" x14ac:dyDescent="0.2">
      <c r="A34" s="6"/>
      <c r="B34" s="7"/>
      <c r="C34" s="9"/>
      <c r="D34" s="9"/>
      <c r="E34" s="9"/>
      <c r="F34" s="10"/>
      <c r="G34" s="6"/>
      <c r="H34" s="2"/>
      <c r="K34" s="188"/>
      <c r="M34" s="216"/>
      <c r="N34" s="10"/>
      <c r="O34" s="10"/>
      <c r="P34" s="10"/>
      <c r="Q34" s="10"/>
      <c r="R34" s="188"/>
      <c r="S34" s="10"/>
      <c r="T34" s="10"/>
      <c r="U34" s="10"/>
      <c r="V34" s="5"/>
      <c r="W34"/>
      <c r="X34"/>
      <c r="AA34"/>
      <c r="AC34"/>
      <c r="AD34"/>
      <c r="AE34"/>
      <c r="AF34"/>
      <c r="AG34"/>
    </row>
    <row r="35" spans="1:33" ht="30" customHeight="1" x14ac:dyDescent="0.2">
      <c r="A35" s="6"/>
      <c r="B35" s="7"/>
      <c r="C35" s="8" t="str">
        <f ca="1">IF(AND(TODAY()&gt;=D35,TODAY()&lt;=E35),"➜",IF(TODAY()&gt;=E35,"✓",""))</f>
        <v>✓</v>
      </c>
      <c r="D35" s="9">
        <f t="shared" ref="D35:E35" si="13">D33+7</f>
        <v>45152</v>
      </c>
      <c r="E35" s="9">
        <f t="shared" si="13"/>
        <v>45156</v>
      </c>
      <c r="F35" s="10">
        <f ca="1">IFERROR(__xludf.UNSUPPORTED(NETWORKDAYS(D69, E69, IMPORTRANGE(#REF!))),5)</f>
        <v>5</v>
      </c>
      <c r="G35" s="6"/>
      <c r="H35" s="2"/>
      <c r="K35" s="188"/>
      <c r="M35" s="216"/>
      <c r="N35" s="10"/>
      <c r="O35" s="192" t="s">
        <v>24</v>
      </c>
      <c r="P35" s="193"/>
      <c r="Q35" s="10"/>
      <c r="R35" s="188"/>
      <c r="S35" s="10"/>
      <c r="T35" s="192" t="s">
        <v>24</v>
      </c>
      <c r="U35" s="193"/>
      <c r="V35" s="5"/>
      <c r="W35"/>
      <c r="X35"/>
      <c r="AA35"/>
      <c r="AC35"/>
      <c r="AD35"/>
      <c r="AE35"/>
      <c r="AF35"/>
      <c r="AG35"/>
    </row>
    <row r="36" spans="1:33" ht="7.5" customHeight="1" x14ac:dyDescent="0.2">
      <c r="A36" s="6"/>
      <c r="B36" s="7"/>
      <c r="C36" s="9"/>
      <c r="D36" s="9"/>
      <c r="E36" s="9"/>
      <c r="F36" s="10"/>
      <c r="G36" s="6"/>
      <c r="H36" s="2"/>
      <c r="K36" s="188"/>
      <c r="M36" s="216"/>
      <c r="N36" s="10"/>
      <c r="O36" s="10"/>
      <c r="P36" s="10"/>
      <c r="Q36" s="10"/>
      <c r="R36" s="188"/>
      <c r="S36" s="10"/>
      <c r="T36" s="10"/>
      <c r="U36" s="10"/>
      <c r="V36" s="5"/>
      <c r="W36"/>
      <c r="X36"/>
      <c r="AA36"/>
      <c r="AC36"/>
      <c r="AD36"/>
      <c r="AE36"/>
      <c r="AF36"/>
      <c r="AG36"/>
    </row>
    <row r="37" spans="1:33" ht="30" customHeight="1" x14ac:dyDescent="0.2">
      <c r="A37" s="6"/>
      <c r="B37" s="7"/>
      <c r="C37" s="8" t="str">
        <f ca="1">IF(AND(TODAY()&gt;=D37,TODAY()&lt;=E37),"➜",IF(TODAY()&gt;=E37,"✓",""))</f>
        <v>✓</v>
      </c>
      <c r="D37" s="9">
        <f t="shared" ref="D37:E37" si="14">D35+7</f>
        <v>45159</v>
      </c>
      <c r="E37" s="9">
        <f t="shared" si="14"/>
        <v>45163</v>
      </c>
      <c r="F37" s="10">
        <f ca="1">IFERROR(__xludf.UNSUPPORTED(NETWORKDAYS(D71, E71, IMPORTRANGE(#REF!))),5)</f>
        <v>5</v>
      </c>
      <c r="G37" s="6"/>
      <c r="H37" s="2"/>
      <c r="K37" s="188"/>
      <c r="M37" s="216"/>
      <c r="N37" s="10"/>
      <c r="O37" s="192" t="s">
        <v>25</v>
      </c>
      <c r="P37" s="193"/>
      <c r="Q37" s="10"/>
      <c r="R37" s="188"/>
      <c r="S37" s="10"/>
      <c r="T37" s="192" t="s">
        <v>25</v>
      </c>
      <c r="U37" s="193"/>
      <c r="V37" s="5"/>
      <c r="W37"/>
      <c r="X37"/>
      <c r="AA37"/>
      <c r="AC37"/>
      <c r="AD37"/>
      <c r="AE37"/>
      <c r="AF37"/>
      <c r="AG37"/>
    </row>
    <row r="38" spans="1:33" ht="7.5" customHeight="1" x14ac:dyDescent="0.2">
      <c r="A38" s="6"/>
      <c r="B38" s="7"/>
      <c r="C38" s="9"/>
      <c r="D38" s="9"/>
      <c r="E38" s="9"/>
      <c r="F38" s="10"/>
      <c r="G38" s="6"/>
      <c r="H38" s="2"/>
      <c r="K38" s="188"/>
      <c r="M38" s="216"/>
      <c r="N38" s="10"/>
      <c r="O38" s="18"/>
      <c r="P38" s="18"/>
      <c r="Q38" s="18"/>
      <c r="R38" s="188"/>
      <c r="S38" s="10"/>
      <c r="T38" s="10"/>
      <c r="U38" s="10"/>
      <c r="V38" s="5"/>
      <c r="W38"/>
      <c r="X38"/>
      <c r="AA38"/>
      <c r="AC38"/>
      <c r="AD38"/>
      <c r="AE38"/>
      <c r="AF38"/>
      <c r="AG38"/>
    </row>
    <row r="39" spans="1:33" ht="36" customHeight="1" x14ac:dyDescent="0.2">
      <c r="A39" s="6"/>
      <c r="B39" s="7"/>
      <c r="C39" s="8" t="str">
        <f ca="1">IF(AND(TODAY()&gt;=D39,TODAY()&lt;=E39),"➜",IF(TODAY()&gt;=E39,"✓",""))</f>
        <v>✓</v>
      </c>
      <c r="D39" s="9">
        <f t="shared" ref="D39:E39" si="15">D37+7</f>
        <v>45166</v>
      </c>
      <c r="E39" s="9">
        <f t="shared" si="15"/>
        <v>45170</v>
      </c>
      <c r="F39" s="10">
        <f ca="1">IFERROR(__xludf.UNSUPPORTED(NETWORKDAYS(D73, E73, IMPORTRANGE(#REF!))),5)</f>
        <v>5</v>
      </c>
      <c r="G39" s="6"/>
      <c r="H39" s="2"/>
      <c r="K39" s="188"/>
      <c r="M39" s="216"/>
      <c r="N39" s="10"/>
      <c r="O39" s="20" t="s">
        <v>26</v>
      </c>
      <c r="P39" s="187" t="s">
        <v>27</v>
      </c>
      <c r="Q39" s="17"/>
      <c r="R39" s="188"/>
      <c r="S39" s="10"/>
      <c r="T39" s="20" t="s">
        <v>26</v>
      </c>
      <c r="U39" s="187" t="s">
        <v>28</v>
      </c>
      <c r="V39" s="5"/>
      <c r="W39"/>
      <c r="X39"/>
      <c r="AA39"/>
      <c r="AC39"/>
      <c r="AD39"/>
      <c r="AE39"/>
      <c r="AF39"/>
      <c r="AG39"/>
    </row>
    <row r="40" spans="1:33" ht="7.5" customHeight="1" x14ac:dyDescent="0.2">
      <c r="A40" s="6"/>
      <c r="B40" s="7"/>
      <c r="C40" s="9"/>
      <c r="D40" s="9"/>
      <c r="E40" s="9"/>
      <c r="F40" s="10"/>
      <c r="G40" s="6"/>
      <c r="H40" s="2"/>
      <c r="K40" s="188"/>
      <c r="M40" s="216"/>
      <c r="N40" s="10"/>
      <c r="O40" s="10"/>
      <c r="P40" s="188"/>
      <c r="Q40" s="17"/>
      <c r="R40" s="188"/>
      <c r="S40" s="10"/>
      <c r="T40" s="10"/>
      <c r="U40" s="188"/>
      <c r="V40" s="5"/>
      <c r="W40"/>
      <c r="X40"/>
      <c r="AA40"/>
      <c r="AC40"/>
      <c r="AD40"/>
      <c r="AE40"/>
      <c r="AF40"/>
      <c r="AG40"/>
    </row>
    <row r="41" spans="1:33" ht="30" customHeight="1" x14ac:dyDescent="0.2">
      <c r="A41" s="6"/>
      <c r="B41" s="7"/>
      <c r="C41" s="8" t="str">
        <f ca="1">IF(AND(TODAY()&gt;=D41,TODAY()&lt;=E41),"➜",IF(TODAY()&gt;=E41,"✓",""))</f>
        <v>✓</v>
      </c>
      <c r="D41" s="9">
        <f t="shared" ref="D41:E41" si="16">D39+7</f>
        <v>45173</v>
      </c>
      <c r="E41" s="9">
        <f t="shared" si="16"/>
        <v>45177</v>
      </c>
      <c r="F41" s="10">
        <f ca="1">IFERROR(__xludf.UNSUPPORTED(NETWORKDAYS(D75, E75, IMPORTRANGE(#REF!))),5)</f>
        <v>5</v>
      </c>
      <c r="G41" s="6"/>
      <c r="H41" s="2"/>
      <c r="K41" s="188"/>
      <c r="M41" s="216"/>
      <c r="N41" s="10"/>
      <c r="O41" s="3" t="s">
        <v>29</v>
      </c>
      <c r="P41" s="188"/>
      <c r="Q41" s="17"/>
      <c r="R41" s="188"/>
      <c r="S41" s="10"/>
      <c r="T41" s="20" t="s">
        <v>29</v>
      </c>
      <c r="U41" s="188"/>
      <c r="V41" s="5"/>
      <c r="W41"/>
      <c r="X41"/>
      <c r="AA41"/>
      <c r="AC41"/>
      <c r="AD41"/>
      <c r="AE41"/>
      <c r="AF41"/>
      <c r="AG41"/>
    </row>
    <row r="42" spans="1:33" ht="7.5" customHeight="1" x14ac:dyDescent="0.2">
      <c r="A42" s="14"/>
      <c r="B42" s="15"/>
      <c r="C42" s="9"/>
      <c r="D42" s="16"/>
      <c r="E42" s="16"/>
      <c r="F42" s="10"/>
      <c r="G42" s="6"/>
      <c r="H42" s="2"/>
      <c r="K42" s="188"/>
      <c r="M42" s="216"/>
      <c r="N42" s="10"/>
      <c r="O42" s="18"/>
      <c r="P42" s="188"/>
      <c r="Q42" s="17"/>
      <c r="R42" s="188"/>
      <c r="S42" s="10"/>
      <c r="T42" s="10"/>
      <c r="U42" s="188"/>
      <c r="V42" s="5"/>
      <c r="W42"/>
      <c r="X42"/>
      <c r="AA42"/>
      <c r="AC42"/>
      <c r="AD42"/>
      <c r="AE42"/>
      <c r="AF42"/>
      <c r="AG42"/>
    </row>
    <row r="43" spans="1:33" ht="30" customHeight="1" x14ac:dyDescent="0.2">
      <c r="A43" s="6"/>
      <c r="B43" s="7"/>
      <c r="C43" s="8" t="str">
        <f ca="1">IF(AND(TODAY()&gt;=D43,TODAY()&lt;=E43),"➜",IF(TODAY()&gt;=E43,"✓",""))</f>
        <v>✓</v>
      </c>
      <c r="D43" s="9">
        <f t="shared" ref="D43:E43" si="17">D41+7</f>
        <v>45180</v>
      </c>
      <c r="E43" s="9">
        <f t="shared" si="17"/>
        <v>45184</v>
      </c>
      <c r="F43" s="10">
        <f ca="1">IFERROR(__xludf.UNSUPPORTED(NETWORKDAYS(D77, E77, IMPORTRANGE(#REF!))),5)</f>
        <v>5</v>
      </c>
      <c r="G43" s="6"/>
      <c r="H43" s="2"/>
      <c r="K43" s="188"/>
      <c r="M43" s="216"/>
      <c r="N43" s="10"/>
      <c r="O43" s="3" t="s">
        <v>30</v>
      </c>
      <c r="P43" s="189"/>
      <c r="Q43" s="17"/>
      <c r="R43" s="188"/>
      <c r="S43" s="10"/>
      <c r="T43" s="3" t="s">
        <v>30</v>
      </c>
      <c r="U43" s="189"/>
      <c r="V43" s="5"/>
      <c r="W43"/>
      <c r="X43"/>
      <c r="AA43"/>
      <c r="AC43"/>
      <c r="AD43"/>
      <c r="AE43"/>
      <c r="AF43"/>
      <c r="AG43"/>
    </row>
    <row r="44" spans="1:33" ht="7.5" customHeight="1" x14ac:dyDescent="0.2">
      <c r="A44" s="14"/>
      <c r="B44" s="15"/>
      <c r="C44" s="9"/>
      <c r="D44" s="16"/>
      <c r="E44" s="16"/>
      <c r="F44" s="10"/>
      <c r="G44" s="6"/>
      <c r="H44" s="41"/>
      <c r="K44" s="188"/>
      <c r="M44" s="216"/>
      <c r="N44" s="10"/>
      <c r="O44" s="10"/>
      <c r="P44" s="10"/>
      <c r="Q44" s="10"/>
      <c r="R44" s="188"/>
      <c r="S44" s="10"/>
      <c r="T44" s="10"/>
      <c r="U44" s="10"/>
      <c r="V44" s="5"/>
      <c r="W44"/>
      <c r="X44"/>
      <c r="AA44"/>
      <c r="AC44"/>
      <c r="AD44"/>
      <c r="AE44"/>
      <c r="AF44"/>
      <c r="AG44"/>
    </row>
    <row r="45" spans="1:33" ht="30" customHeight="1" x14ac:dyDescent="0.2">
      <c r="A45" s="6"/>
      <c r="B45" s="7"/>
      <c r="C45" s="8" t="str">
        <f ca="1">IF(AND(TODAY()&gt;=D45,TODAY()&lt;=E45),"➜",IF(TODAY()&gt;=E45,"✓",""))</f>
        <v>✓</v>
      </c>
      <c r="D45" s="9">
        <f t="shared" ref="D45:E45" si="18">D43+7</f>
        <v>45187</v>
      </c>
      <c r="E45" s="9">
        <f t="shared" si="18"/>
        <v>45191</v>
      </c>
      <c r="F45" s="10">
        <f ca="1">IFERROR(__xludf.UNSUPPORTED(NETWORKDAYS(D79, E79, IMPORTRANGE(#REF!))),5)</f>
        <v>5</v>
      </c>
      <c r="G45" s="6"/>
      <c r="H45" s="41"/>
      <c r="K45" s="189"/>
      <c r="M45" s="216"/>
      <c r="N45" s="10"/>
      <c r="O45" s="192" t="s">
        <v>31</v>
      </c>
      <c r="P45" s="193"/>
      <c r="Q45" s="10"/>
      <c r="R45" s="188"/>
      <c r="S45" s="10"/>
      <c r="T45" s="192" t="s">
        <v>31</v>
      </c>
      <c r="U45" s="193"/>
      <c r="V45" s="5"/>
      <c r="W45"/>
      <c r="X45"/>
      <c r="AA45"/>
      <c r="AC45"/>
      <c r="AD45"/>
      <c r="AE45"/>
      <c r="AF45"/>
      <c r="AG45"/>
    </row>
    <row r="46" spans="1:33" ht="7.5" customHeight="1" x14ac:dyDescent="0.2">
      <c r="A46" s="14"/>
      <c r="B46" s="15"/>
      <c r="C46" s="9"/>
      <c r="D46" s="16"/>
      <c r="E46" s="16"/>
      <c r="F46" s="10"/>
      <c r="G46" s="6"/>
      <c r="H46" s="41"/>
      <c r="M46" s="216"/>
      <c r="N46" s="10"/>
      <c r="O46" s="10"/>
      <c r="P46" s="10"/>
      <c r="Q46" s="10"/>
      <c r="R46" s="188"/>
      <c r="S46" s="10"/>
      <c r="T46" s="10"/>
      <c r="U46" s="10"/>
      <c r="V46" s="5"/>
      <c r="W46"/>
      <c r="X46"/>
      <c r="AA46"/>
      <c r="AC46"/>
      <c r="AD46"/>
      <c r="AE46"/>
      <c r="AF46"/>
      <c r="AG46"/>
    </row>
    <row r="47" spans="1:33" ht="36.75" customHeight="1" x14ac:dyDescent="0.2">
      <c r="A47" s="6"/>
      <c r="B47" s="7"/>
      <c r="C47" s="8" t="str">
        <f ca="1">IF(AND(TODAY()&gt;=D47,TODAY()&lt;=E47),"➜",IF(TODAY()&gt;=E47,"✓",""))</f>
        <v>✓</v>
      </c>
      <c r="D47" s="9">
        <f t="shared" ref="D47:E47" si="19">D45+7</f>
        <v>45194</v>
      </c>
      <c r="E47" s="9">
        <f t="shared" si="19"/>
        <v>45198</v>
      </c>
      <c r="F47" s="10">
        <f ca="1">IFERROR(__xludf.UNSUPPORTED(NETWORKDAYS(D81, E81, IMPORTRANGE(#REF!))),5)</f>
        <v>5</v>
      </c>
      <c r="G47" s="6"/>
      <c r="H47" s="41"/>
      <c r="M47" s="216"/>
      <c r="N47" s="10"/>
      <c r="O47" s="192" t="s">
        <v>32</v>
      </c>
      <c r="P47" s="193"/>
      <c r="Q47" s="10"/>
      <c r="R47" s="188"/>
      <c r="S47" s="10"/>
      <c r="T47" s="192" t="s">
        <v>32</v>
      </c>
      <c r="U47" s="193"/>
      <c r="V47" s="5"/>
      <c r="W47"/>
      <c r="X47"/>
      <c r="AA47"/>
      <c r="AC47"/>
      <c r="AD47"/>
      <c r="AE47"/>
      <c r="AF47"/>
      <c r="AG47"/>
    </row>
    <row r="48" spans="1:33" ht="7.5" customHeight="1" x14ac:dyDescent="0.2">
      <c r="A48" s="14"/>
      <c r="B48" s="15"/>
      <c r="C48" s="9"/>
      <c r="D48" s="16"/>
      <c r="E48" s="16"/>
      <c r="F48" s="10"/>
      <c r="G48" s="6"/>
      <c r="H48" s="41"/>
      <c r="M48" s="216"/>
      <c r="N48" s="10"/>
      <c r="O48" s="10"/>
      <c r="P48" s="10"/>
      <c r="Q48" s="10"/>
      <c r="R48" s="188"/>
      <c r="S48" s="10"/>
      <c r="T48" s="10"/>
      <c r="U48" s="10"/>
      <c r="V48" s="5"/>
      <c r="W48"/>
      <c r="X48"/>
      <c r="AA48"/>
      <c r="AC48"/>
      <c r="AD48"/>
      <c r="AE48"/>
      <c r="AF48"/>
      <c r="AG48"/>
    </row>
    <row r="49" spans="1:33" ht="30" customHeight="1" x14ac:dyDescent="0.2">
      <c r="A49" s="6"/>
      <c r="B49" s="7"/>
      <c r="C49" s="8" t="str">
        <f ca="1">IF(AND(TODAY()&gt;=D49,TODAY()&lt;=E49),"➜",IF(TODAY()&gt;=E49,"✓",""))</f>
        <v>✓</v>
      </c>
      <c r="D49" s="9">
        <f t="shared" ref="D49:E49" si="20">D47+7</f>
        <v>45201</v>
      </c>
      <c r="E49" s="9">
        <f t="shared" si="20"/>
        <v>45205</v>
      </c>
      <c r="F49" s="10">
        <f ca="1">IFERROR(__xludf.UNSUPPORTED(NETWORKDAYS(D83, E83, IMPORTRANGE(#REF!))),5)</f>
        <v>5</v>
      </c>
      <c r="G49" s="6"/>
      <c r="H49" s="41"/>
      <c r="M49" s="216"/>
      <c r="N49" s="10"/>
      <c r="O49" s="192" t="s">
        <v>33</v>
      </c>
      <c r="P49" s="193"/>
      <c r="Q49" s="10"/>
      <c r="R49" s="188"/>
      <c r="S49" s="10"/>
      <c r="T49" s="192" t="s">
        <v>33</v>
      </c>
      <c r="U49" s="193"/>
      <c r="V49" s="5"/>
      <c r="W49"/>
      <c r="X49"/>
      <c r="AA49"/>
      <c r="AC49"/>
      <c r="AD49"/>
      <c r="AE49"/>
      <c r="AF49"/>
      <c r="AG49"/>
    </row>
    <row r="50" spans="1:33" ht="7.5" customHeight="1" x14ac:dyDescent="0.2">
      <c r="A50" s="14"/>
      <c r="B50" s="15"/>
      <c r="C50" s="9"/>
      <c r="D50" s="16"/>
      <c r="E50" s="16"/>
      <c r="F50" s="10"/>
      <c r="G50" s="6"/>
      <c r="H50" s="41"/>
      <c r="M50" s="216"/>
      <c r="N50" s="10"/>
      <c r="O50" s="10"/>
      <c r="P50" s="10"/>
      <c r="Q50" s="10"/>
      <c r="R50" s="188"/>
      <c r="S50" s="10"/>
      <c r="T50" s="10"/>
      <c r="U50" s="10"/>
      <c r="V50" s="5"/>
      <c r="W50"/>
      <c r="X50"/>
      <c r="AA50"/>
      <c r="AC50"/>
      <c r="AD50"/>
      <c r="AE50"/>
      <c r="AF50"/>
      <c r="AG50"/>
    </row>
    <row r="51" spans="1:33" ht="30" customHeight="1" x14ac:dyDescent="0.2">
      <c r="A51" s="6"/>
      <c r="B51" s="7"/>
      <c r="C51" s="8" t="str">
        <f ca="1">IF(AND(TODAY()&gt;=D51,TODAY()&lt;=E51),"➜",IF(TODAY()&gt;=E51,"✓",""))</f>
        <v>✓</v>
      </c>
      <c r="D51" s="9">
        <f t="shared" ref="D51:E51" si="21">D49+7</f>
        <v>45208</v>
      </c>
      <c r="E51" s="9">
        <f t="shared" si="21"/>
        <v>45212</v>
      </c>
      <c r="F51" s="10">
        <f ca="1">IFERROR(__xludf.UNSUPPORTED(NETWORKDAYS(D85, E85, IMPORTRANGE(#REF!))),4)</f>
        <v>4</v>
      </c>
      <c r="G51" s="6"/>
      <c r="H51" s="41"/>
      <c r="M51" s="216"/>
      <c r="N51" s="10"/>
      <c r="O51" s="192" t="s">
        <v>34</v>
      </c>
      <c r="P51" s="193"/>
      <c r="Q51" s="10"/>
      <c r="R51" s="188"/>
      <c r="S51" s="10"/>
      <c r="T51" s="192" t="s">
        <v>34</v>
      </c>
      <c r="U51" s="193"/>
      <c r="V51" s="5"/>
      <c r="W51"/>
      <c r="X51"/>
      <c r="AA51"/>
      <c r="AC51"/>
      <c r="AD51"/>
      <c r="AE51"/>
      <c r="AF51"/>
      <c r="AG51"/>
    </row>
    <row r="52" spans="1:33" ht="7.5" customHeight="1" x14ac:dyDescent="0.2">
      <c r="A52" s="14"/>
      <c r="B52" s="15"/>
      <c r="C52" s="9"/>
      <c r="D52" s="16"/>
      <c r="E52" s="16"/>
      <c r="F52" s="10"/>
      <c r="G52" s="6"/>
      <c r="H52" s="41"/>
      <c r="M52" s="216"/>
      <c r="N52" s="10"/>
      <c r="O52" s="18"/>
      <c r="P52" s="18"/>
      <c r="Q52" s="18"/>
      <c r="R52" s="188"/>
      <c r="S52" s="10"/>
      <c r="T52" s="10"/>
      <c r="U52" s="10"/>
      <c r="V52" s="5"/>
      <c r="W52"/>
      <c r="X52"/>
      <c r="AA52"/>
      <c r="AC52"/>
      <c r="AD52"/>
      <c r="AE52"/>
      <c r="AF52"/>
      <c r="AG52"/>
    </row>
    <row r="53" spans="1:33" ht="32.1" customHeight="1" x14ac:dyDescent="0.2">
      <c r="A53" s="6"/>
      <c r="B53" s="7"/>
      <c r="C53" s="8" t="str">
        <f ca="1">IF(AND(TODAY()&gt;=D53,TODAY()&lt;=E53),"➜",IF(TODAY()&gt;=E53,"✓",""))</f>
        <v>✓</v>
      </c>
      <c r="D53" s="9">
        <f t="shared" ref="D53:E53" si="22">D51+7</f>
        <v>45215</v>
      </c>
      <c r="E53" s="9">
        <f t="shared" si="22"/>
        <v>45219</v>
      </c>
      <c r="F53" s="10">
        <f ca="1">IFERROR(__xludf.UNSUPPORTED(NETWORKDAYS(D87, E87, IMPORTRANGE(#REF!))),5)</f>
        <v>5</v>
      </c>
      <c r="G53" s="6"/>
      <c r="H53" s="41"/>
      <c r="M53" s="216"/>
      <c r="N53" s="10"/>
      <c r="O53" s="192" t="s">
        <v>35</v>
      </c>
      <c r="P53" s="193"/>
      <c r="Q53" s="10"/>
      <c r="R53" s="188"/>
      <c r="S53" s="10"/>
      <c r="T53" s="192" t="s">
        <v>36</v>
      </c>
      <c r="U53" s="193"/>
      <c r="V53" s="5"/>
      <c r="W53"/>
      <c r="X53"/>
      <c r="AA53"/>
      <c r="AC53"/>
      <c r="AD53"/>
      <c r="AE53"/>
      <c r="AF53"/>
      <c r="AG53"/>
    </row>
    <row r="54" spans="1:33" ht="7.5" customHeight="1" x14ac:dyDescent="0.2">
      <c r="A54" s="14"/>
      <c r="B54" s="15"/>
      <c r="C54" s="9"/>
      <c r="D54" s="16"/>
      <c r="E54" s="16"/>
      <c r="F54" s="10"/>
      <c r="G54" s="6"/>
      <c r="H54" s="41"/>
      <c r="K54" s="45"/>
      <c r="N54" s="10"/>
      <c r="O54" s="18"/>
      <c r="P54" s="18"/>
      <c r="Q54" s="18"/>
      <c r="R54" s="188"/>
      <c r="S54" s="10"/>
      <c r="T54" s="10"/>
      <c r="U54" s="10"/>
      <c r="V54" s="5"/>
      <c r="W54"/>
      <c r="X54"/>
      <c r="AA54"/>
      <c r="AD54"/>
      <c r="AE54"/>
      <c r="AF54"/>
      <c r="AG54"/>
    </row>
    <row r="55" spans="1:33" ht="30" customHeight="1" x14ac:dyDescent="0.2">
      <c r="A55" s="6"/>
      <c r="B55" s="7"/>
      <c r="C55" s="8" t="str">
        <f ca="1">IF(AND(TODAY()&gt;=D55,TODAY()&lt;=E55),"➜",IF(TODAY()&gt;=E55,"✓",""))</f>
        <v>✓</v>
      </c>
      <c r="D55" s="9">
        <f t="shared" ref="D55:E55" si="23">D53+7</f>
        <v>45222</v>
      </c>
      <c r="E55" s="9">
        <f t="shared" si="23"/>
        <v>45226</v>
      </c>
      <c r="F55" s="10">
        <f ca="1">IFERROR(__xludf.UNSUPPORTED(NETWORKDAYS(D89, E89, IMPORTRANGE(#REF!))),5)</f>
        <v>5</v>
      </c>
      <c r="G55" s="6"/>
      <c r="H55" s="41"/>
      <c r="K55" s="45"/>
      <c r="M55" s="194" t="s">
        <v>37</v>
      </c>
      <c r="N55" s="195"/>
      <c r="O55" s="195"/>
      <c r="P55" s="196"/>
      <c r="Q55" s="21"/>
      <c r="R55" s="188"/>
      <c r="S55" s="10"/>
      <c r="T55" s="192" t="s">
        <v>38</v>
      </c>
      <c r="U55" s="193"/>
      <c r="V55" s="5"/>
      <c r="W55"/>
      <c r="X55"/>
      <c r="AA55"/>
      <c r="AC55"/>
      <c r="AD55"/>
      <c r="AE55"/>
      <c r="AF55"/>
      <c r="AG55"/>
    </row>
    <row r="56" spans="1:33" ht="7.5" customHeight="1" x14ac:dyDescent="0.2">
      <c r="A56" s="14"/>
      <c r="B56" s="15"/>
      <c r="C56" s="9"/>
      <c r="D56" s="16"/>
      <c r="E56" s="16"/>
      <c r="F56" s="10"/>
      <c r="G56" s="6"/>
      <c r="H56" s="41"/>
      <c r="M56" s="197"/>
      <c r="N56" s="198"/>
      <c r="O56" s="198"/>
      <c r="P56" s="199"/>
      <c r="Q56" s="21"/>
      <c r="R56" s="188"/>
      <c r="S56" s="19"/>
      <c r="T56" s="10"/>
      <c r="U56" s="10"/>
      <c r="V56" s="5"/>
      <c r="W56"/>
      <c r="X56"/>
      <c r="AC56"/>
      <c r="AD56"/>
      <c r="AE56"/>
      <c r="AF56"/>
      <c r="AG56"/>
    </row>
    <row r="57" spans="1:33" ht="30" customHeight="1" x14ac:dyDescent="0.2">
      <c r="A57" s="14"/>
      <c r="B57" s="15"/>
      <c r="C57" s="8" t="str">
        <f ca="1">IF(AND(TODAY()&gt;=D57,TODAY()&lt;=E57),"➜",IF(TODAY()&gt;=E57,"✓",""))</f>
        <v>✓</v>
      </c>
      <c r="D57" s="9">
        <f t="shared" ref="D57:E57" si="24">D55+7</f>
        <v>45229</v>
      </c>
      <c r="E57" s="9">
        <f t="shared" si="24"/>
        <v>45233</v>
      </c>
      <c r="F57" s="10">
        <f ca="1">IFERROR(__xludf.UNSUPPORTED(NETWORKDAYS(D91, E91, IMPORTRANGE(#REF!))),3)</f>
        <v>3</v>
      </c>
      <c r="G57" s="6"/>
      <c r="H57" s="41"/>
      <c r="M57" s="200"/>
      <c r="N57" s="201"/>
      <c r="O57" s="201"/>
      <c r="P57" s="202"/>
      <c r="Q57" s="21"/>
      <c r="R57" s="189"/>
      <c r="S57" s="19"/>
      <c r="T57" s="192" t="s">
        <v>39</v>
      </c>
      <c r="U57" s="193"/>
      <c r="V57" s="5"/>
      <c r="W57"/>
      <c r="X57"/>
      <c r="AC57"/>
      <c r="AD57"/>
      <c r="AE57"/>
      <c r="AF57"/>
      <c r="AG57"/>
    </row>
    <row r="58" spans="1:33" ht="7.5" customHeight="1" x14ac:dyDescent="0.2">
      <c r="A58" s="14"/>
      <c r="B58" s="15"/>
      <c r="C58" s="9"/>
      <c r="D58" s="16"/>
      <c r="E58" s="16"/>
      <c r="F58" s="10"/>
      <c r="G58" s="6"/>
      <c r="H58" s="47"/>
      <c r="I58" s="48"/>
      <c r="J58" s="48"/>
      <c r="K58" s="48"/>
      <c r="L58" s="48"/>
      <c r="M58" s="49"/>
      <c r="N58" s="49"/>
      <c r="O58" s="49"/>
      <c r="P58" s="49"/>
      <c r="Q58" s="49"/>
      <c r="R58" s="49"/>
      <c r="S58" s="49"/>
      <c r="T58" s="49"/>
      <c r="U58" s="49"/>
      <c r="V58" s="50"/>
      <c r="W58"/>
      <c r="X58"/>
      <c r="Y58"/>
      <c r="Z58"/>
      <c r="AA58"/>
      <c r="AB58"/>
      <c r="AC58"/>
      <c r="AD58"/>
      <c r="AE58"/>
      <c r="AF58"/>
      <c r="AG58"/>
    </row>
    <row r="59" spans="1:33" ht="30" customHeight="1" x14ac:dyDescent="0.2">
      <c r="A59" s="14"/>
      <c r="B59" s="15"/>
      <c r="C59" s="8" t="str">
        <f ca="1">IF(AND(TODAY()&gt;=D59,TODAY()&lt;=E59),"➜",IF(TODAY()&gt;=E59,"✓",""))</f>
        <v>✓</v>
      </c>
      <c r="D59" s="9">
        <f t="shared" ref="D59:E59" si="25">D57+7</f>
        <v>45236</v>
      </c>
      <c r="E59" s="9">
        <f t="shared" si="25"/>
        <v>45240</v>
      </c>
      <c r="F59" s="10">
        <f ca="1">IFERROR(__xludf.UNSUPPORTED(NETWORKDAYS(D93, E93, IMPORTRANGE(#REF!))),5)</f>
        <v>5</v>
      </c>
      <c r="G59" s="6"/>
      <c r="H59" s="41"/>
      <c r="R59" s="203" t="s">
        <v>40</v>
      </c>
      <c r="S59" s="204"/>
      <c r="T59" s="204"/>
      <c r="U59" s="205"/>
      <c r="V59" s="5"/>
      <c r="W59"/>
      <c r="X59"/>
      <c r="AG59"/>
    </row>
    <row r="60" spans="1:33" ht="7.5" customHeight="1" x14ac:dyDescent="0.2">
      <c r="A60" s="14"/>
      <c r="B60" s="15"/>
      <c r="C60" s="9"/>
      <c r="D60" s="9"/>
      <c r="E60" s="9"/>
      <c r="F60" s="10"/>
      <c r="G60" s="6"/>
      <c r="H60" s="41"/>
      <c r="R60" s="206"/>
      <c r="S60" s="207"/>
      <c r="T60" s="207"/>
      <c r="U60" s="208"/>
      <c r="V60" s="5"/>
      <c r="W60"/>
      <c r="X60"/>
      <c r="AG60"/>
    </row>
    <row r="61" spans="1:33" ht="30" customHeight="1" x14ac:dyDescent="0.2">
      <c r="A61" s="14"/>
      <c r="B61" s="15"/>
      <c r="C61" s="8" t="str">
        <f ca="1">IF(AND(TODAY()&gt;=D61,TODAY()&lt;=E61),"➜",IF(TODAY()&gt;=E61,"✓",""))</f>
        <v>✓</v>
      </c>
      <c r="D61" s="9">
        <f t="shared" ref="D61:E67" si="26">D59+7</f>
        <v>45243</v>
      </c>
      <c r="E61" s="9">
        <f t="shared" si="26"/>
        <v>45247</v>
      </c>
      <c r="F61" s="10">
        <f ca="1">IFERROR(__xludf.UNSUPPORTED(NETWORKDAYS(D95, E95, IMPORTRANGE(#REF!))),5)</f>
        <v>5</v>
      </c>
      <c r="G61" s="6"/>
      <c r="H61" s="41"/>
      <c r="R61" s="209"/>
      <c r="S61" s="210"/>
      <c r="T61" s="210"/>
      <c r="U61" s="211"/>
      <c r="V61" s="5"/>
      <c r="W61"/>
      <c r="X61"/>
      <c r="AG61"/>
    </row>
    <row r="62" spans="1:33" ht="7.5" customHeight="1" x14ac:dyDescent="0.2">
      <c r="A62" s="6"/>
      <c r="B62" s="17"/>
      <c r="C62" s="9"/>
      <c r="D62" s="9"/>
      <c r="E62" s="9"/>
      <c r="F62" s="10"/>
      <c r="G62" s="6"/>
      <c r="H62" s="41"/>
      <c r="V62" s="5"/>
      <c r="W62"/>
      <c r="X62"/>
      <c r="AG62"/>
    </row>
    <row r="63" spans="1:33" ht="30" customHeight="1" x14ac:dyDescent="0.2">
      <c r="A63" s="6"/>
      <c r="B63" s="41"/>
      <c r="C63" s="8" t="str">
        <f ca="1">IF(AND(TODAY()&gt;=D63,TODAY()&lt;=E63),"➜",IF(TODAY()&gt;=E63,"✓",""))</f>
        <v>✓</v>
      </c>
      <c r="D63" s="9">
        <f t="shared" si="26"/>
        <v>45250</v>
      </c>
      <c r="E63" s="9">
        <f t="shared" si="26"/>
        <v>45254</v>
      </c>
      <c r="F63" s="10">
        <f ca="1">IFERROR(__xludf.UNSUPPORTED(NETWORKDAYS(D95, E95, IMPORTRANGE(#REF!))),5)</f>
        <v>5</v>
      </c>
      <c r="G63" s="6"/>
      <c r="H63" s="41"/>
      <c r="V63" s="5"/>
      <c r="W63"/>
      <c r="X63"/>
      <c r="AG63"/>
    </row>
    <row r="64" spans="1:33" ht="7.5" customHeight="1" x14ac:dyDescent="0.2">
      <c r="A64" s="6"/>
      <c r="B64" s="41"/>
      <c r="G64" s="6"/>
      <c r="H64" s="41"/>
      <c r="V64" s="5"/>
      <c r="W64"/>
      <c r="X64"/>
      <c r="AG64"/>
    </row>
    <row r="65" spans="1:33" ht="30" customHeight="1" x14ac:dyDescent="0.2">
      <c r="A65" s="6"/>
      <c r="B65" s="41"/>
      <c r="C65" s="8" t="str">
        <f ca="1">IF(AND(TODAY()&gt;=D65,TODAY()&lt;=E65),"➜",IF(TODAY()&gt;=E65,"✓",""))</f>
        <v>✓</v>
      </c>
      <c r="D65" s="9">
        <f t="shared" si="26"/>
        <v>45257</v>
      </c>
      <c r="E65" s="9">
        <f t="shared" si="26"/>
        <v>45261</v>
      </c>
      <c r="F65" s="10">
        <f ca="1">IFERROR(__xludf.UNSUPPORTED(NETWORKDAYS(D95, E95, IMPORTRANGE(#REF!))),5)</f>
        <v>5</v>
      </c>
      <c r="G65" s="6"/>
      <c r="H65" s="41"/>
      <c r="V65" s="5"/>
      <c r="W65"/>
      <c r="X65"/>
      <c r="AG65"/>
    </row>
    <row r="66" spans="1:33" ht="7.5" customHeight="1" x14ac:dyDescent="0.2">
      <c r="A66" s="6"/>
      <c r="B66" s="41"/>
      <c r="G66" s="6"/>
      <c r="H66" s="41"/>
      <c r="V66" s="5"/>
      <c r="W66"/>
      <c r="X66"/>
      <c r="AG66"/>
    </row>
    <row r="67" spans="1:33" ht="30" customHeight="1" x14ac:dyDescent="0.2">
      <c r="A67" s="6"/>
      <c r="B67" s="41"/>
      <c r="C67" s="8" t="str">
        <f ca="1">IF(AND(TODAY()&gt;=D67,TODAY()&lt;=E67),"➜",IF(TODAY()&gt;=E67,"✓",""))</f>
        <v>✓</v>
      </c>
      <c r="D67" s="9">
        <f t="shared" si="26"/>
        <v>45264</v>
      </c>
      <c r="E67" s="9">
        <f t="shared" si="26"/>
        <v>45268</v>
      </c>
      <c r="F67" s="10">
        <f ca="1">IFERROR(__xludf.UNSUPPORTED(NETWORKDAYS(D95, E95, IMPORTRANGE(#REF!))),5)</f>
        <v>5</v>
      </c>
      <c r="G67" s="6"/>
      <c r="H67" s="41"/>
      <c r="V67" s="5"/>
      <c r="W67"/>
      <c r="X67"/>
      <c r="AG67"/>
    </row>
    <row r="68" spans="1:33" ht="7.5" customHeight="1" x14ac:dyDescent="0.2">
      <c r="A68" s="6"/>
      <c r="B68" s="41"/>
      <c r="G68" s="6"/>
      <c r="H68" s="41"/>
      <c r="V68" s="5"/>
      <c r="W68"/>
      <c r="X68"/>
      <c r="AG68"/>
    </row>
    <row r="69" spans="1:33" ht="128.1" customHeight="1" x14ac:dyDescent="0.2">
      <c r="A69" s="191" t="s">
        <v>41</v>
      </c>
      <c r="B69" s="191"/>
      <c r="C69" s="191"/>
      <c r="D69" s="191"/>
      <c r="E69" s="191"/>
      <c r="F69" s="191"/>
      <c r="G69" s="191"/>
      <c r="H69" s="191"/>
      <c r="I69" s="191"/>
      <c r="J69" s="191"/>
      <c r="K69" s="191"/>
      <c r="L69" s="191"/>
      <c r="M69" s="191"/>
      <c r="N69" s="191"/>
      <c r="O69" s="191"/>
      <c r="P69" s="191"/>
      <c r="Q69" s="191"/>
      <c r="R69" s="191"/>
      <c r="S69" s="191"/>
      <c r="T69" s="191"/>
      <c r="U69" s="191"/>
      <c r="V69" s="191"/>
      <c r="W69" s="191"/>
    </row>
  </sheetData>
  <mergeCells count="51">
    <mergeCell ref="T29:U29"/>
    <mergeCell ref="T31:U31"/>
    <mergeCell ref="T33:U33"/>
    <mergeCell ref="T35:U35"/>
    <mergeCell ref="T37:U37"/>
    <mergeCell ref="I3:K3"/>
    <mergeCell ref="M3:P3"/>
    <mergeCell ref="D1:E1"/>
    <mergeCell ref="C2:C3"/>
    <mergeCell ref="D2:E2"/>
    <mergeCell ref="F2:F3"/>
    <mergeCell ref="F1:X1"/>
    <mergeCell ref="R3:U3"/>
    <mergeCell ref="I2:U2"/>
    <mergeCell ref="T53:U53"/>
    <mergeCell ref="O23:P23"/>
    <mergeCell ref="O25:P25"/>
    <mergeCell ref="M23:M53"/>
    <mergeCell ref="P39:P43"/>
    <mergeCell ref="O35:P35"/>
    <mergeCell ref="O37:P37"/>
    <mergeCell ref="O31:P31"/>
    <mergeCell ref="U39:U43"/>
    <mergeCell ref="T45:U45"/>
    <mergeCell ref="T47:U47"/>
    <mergeCell ref="T23:U23"/>
    <mergeCell ref="T25:U25"/>
    <mergeCell ref="T27:U27"/>
    <mergeCell ref="T49:U49"/>
    <mergeCell ref="T51:U51"/>
    <mergeCell ref="O27:P27"/>
    <mergeCell ref="O29:P29"/>
    <mergeCell ref="M17:M21"/>
    <mergeCell ref="O17:P17"/>
    <mergeCell ref="O19:P21"/>
    <mergeCell ref="K31:K45"/>
    <mergeCell ref="I21:K21"/>
    <mergeCell ref="I23:K25"/>
    <mergeCell ref="I27:K29"/>
    <mergeCell ref="A69:W69"/>
    <mergeCell ref="O51:P51"/>
    <mergeCell ref="O53:P53"/>
    <mergeCell ref="M55:P57"/>
    <mergeCell ref="O45:P45"/>
    <mergeCell ref="O47:P47"/>
    <mergeCell ref="O49:P49"/>
    <mergeCell ref="R23:R57"/>
    <mergeCell ref="T55:U55"/>
    <mergeCell ref="T57:U57"/>
    <mergeCell ref="R59:U61"/>
    <mergeCell ref="O33:P33"/>
  </mergeCells>
  <conditionalFormatting sqref="C5 C7 C9 C11 C13 C15 C17 C19 C21 C23 C25 C27 C29 C31 C33 C35 C37 C39 C41 C43 C45 C47 C49 C51 C53 C55 C57 C59 C61:C63">
    <cfRule type="cellIs" dxfId="64" priority="11" operator="equal">
      <formula>"✓"</formula>
    </cfRule>
    <cfRule type="cellIs" dxfId="63" priority="12" operator="equal">
      <formula>"➜"</formula>
    </cfRule>
  </conditionalFormatting>
  <conditionalFormatting sqref="C65">
    <cfRule type="cellIs" dxfId="62" priority="3" operator="equal">
      <formula>"✓"</formula>
    </cfRule>
    <cfRule type="cellIs" dxfId="61" priority="4" operator="equal">
      <formula>"➜"</formula>
    </cfRule>
  </conditionalFormatting>
  <conditionalFormatting sqref="C67">
    <cfRule type="cellIs" dxfId="60" priority="1" operator="equal">
      <formula>"✓"</formula>
    </cfRule>
    <cfRule type="cellIs" dxfId="59" priority="2" operator="equal">
      <formula>"➜"</formula>
    </cfRule>
  </conditionalFormatting>
  <printOptions horizontalCentered="1" gridLines="1"/>
  <pageMargins left="0.7" right="0.7" top="0.75" bottom="0.75" header="0" footer="0"/>
  <pageSetup paperSize="9"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74C81-368C-F14E-A8E2-C83533DB58A2}">
  <dimension ref="A1:A5"/>
  <sheetViews>
    <sheetView workbookViewId="0">
      <selection activeCell="A3" sqref="A3"/>
    </sheetView>
  </sheetViews>
  <sheetFormatPr baseColWidth="10" defaultColWidth="8.85546875" defaultRowHeight="12.75" x14ac:dyDescent="0.2"/>
  <cols>
    <col min="1" max="16384" width="8.85546875" style="52"/>
  </cols>
  <sheetData>
    <row r="1" spans="1:1" x14ac:dyDescent="0.2">
      <c r="A1" s="52" t="s">
        <v>42</v>
      </c>
    </row>
    <row r="2" spans="1:1" x14ac:dyDescent="0.2">
      <c r="A2" s="52" t="s">
        <v>43</v>
      </c>
    </row>
    <row r="3" spans="1:1" x14ac:dyDescent="0.2">
      <c r="A3" s="52" t="s">
        <v>44</v>
      </c>
    </row>
    <row r="4" spans="1:1" x14ac:dyDescent="0.2">
      <c r="A4" s="52" t="s">
        <v>45</v>
      </c>
    </row>
    <row r="5" spans="1:1" x14ac:dyDescent="0.2">
      <c r="A5" s="52" t="s">
        <v>46</v>
      </c>
    </row>
  </sheetData>
  <sheetProtection algorithmName="SHA-512" hashValue="ghM20SynRQE6ieB6pkbaXACB/C7QRihGQ/hHxl1JmEjbbah5AYQVti0REfMtztq0/HX8hbJ8690O8t4XdmYFkg==" saltValue="XtH2JVPolna9sPS/D+RaGw==" spinCount="100000"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9227-2BB8-4D6B-ADBB-ABB087249B2A}">
  <sheetPr>
    <outlinePr summaryBelow="0" summaryRight="0"/>
    <pageSetUpPr fitToPage="1"/>
  </sheetPr>
  <dimension ref="A1:AJ167"/>
  <sheetViews>
    <sheetView zoomScale="121" zoomScaleNormal="130" workbookViewId="0">
      <pane xSplit="6" ySplit="3" topLeftCell="G88" activePane="bottomRight" state="frozen"/>
      <selection pane="topRight" activeCell="G1" sqref="G1"/>
      <selection pane="bottomLeft" activeCell="A4" sqref="A4"/>
      <selection pane="bottomRight" activeCell="AC129" sqref="AC129:AE129"/>
    </sheetView>
  </sheetViews>
  <sheetFormatPr baseColWidth="10" defaultColWidth="12.42578125" defaultRowHeight="15.75" customHeight="1" x14ac:dyDescent="0.2"/>
  <cols>
    <col min="1" max="2" width="2.140625" style="93" customWidth="1"/>
    <col min="3" max="3" width="3.7109375" style="93" customWidth="1"/>
    <col min="4" max="4" width="11.28515625" style="93" customWidth="1"/>
    <col min="5" max="5" width="12.85546875" style="93" customWidth="1"/>
    <col min="6" max="6" width="12.5703125" style="93" customWidth="1"/>
    <col min="7" max="7" width="8.5703125" style="93" customWidth="1"/>
    <col min="8" max="8" width="6.7109375" style="93" hidden="1" customWidth="1"/>
    <col min="9" max="9" width="15.140625" style="93" hidden="1" customWidth="1"/>
    <col min="10" max="11" width="2.140625" style="93" hidden="1" customWidth="1"/>
    <col min="12" max="12" width="12.5703125" style="93" hidden="1" customWidth="1"/>
    <col min="13" max="13" width="2.140625" style="93" hidden="1" customWidth="1"/>
    <col min="14" max="14" width="12.42578125" style="93" hidden="1" customWidth="1"/>
    <col min="15" max="15" width="2.140625" style="93" hidden="1" customWidth="1"/>
    <col min="16" max="16" width="2.140625" style="93" customWidth="1"/>
    <col min="17" max="17" width="11.28515625" style="93" customWidth="1"/>
    <col min="18" max="18" width="1.140625" style="93" customWidth="1"/>
    <col min="19" max="19" width="2.140625" style="93" customWidth="1"/>
    <col min="20" max="20" width="16.140625" style="93" customWidth="1"/>
    <col min="21" max="21" width="1.42578125" style="93" customWidth="1"/>
    <col min="22" max="22" width="3.28515625" style="93" customWidth="1"/>
    <col min="23" max="23" width="13.28515625" style="93" customWidth="1"/>
    <col min="24" max="24" width="12.42578125" style="155" customWidth="1"/>
    <col min="25" max="25" width="2.85546875" style="93" customWidth="1"/>
    <col min="26" max="26" width="2.140625" style="93" customWidth="1"/>
    <col min="27" max="27" width="11.7109375" style="93" customWidth="1"/>
    <col min="28" max="28" width="2.140625" style="93" customWidth="1"/>
    <col min="29" max="29" width="20" style="93" customWidth="1"/>
    <col min="30" max="30" width="1.5703125" style="93" customWidth="1"/>
    <col min="31" max="31" width="8.28515625" style="93" customWidth="1"/>
    <col min="32" max="33" width="2.140625" style="93" customWidth="1"/>
    <col min="34" max="34" width="29.42578125" style="93" customWidth="1"/>
    <col min="35" max="36" width="2.140625" style="93" customWidth="1"/>
    <col min="37" max="68" width="9.140625" style="93"/>
    <col min="69" max="16384" width="12.42578125" style="93"/>
  </cols>
  <sheetData>
    <row r="1" spans="1:36" customFormat="1" ht="26.25" customHeight="1" x14ac:dyDescent="0.2">
      <c r="A1" s="138"/>
      <c r="B1" s="138"/>
      <c r="C1" s="138"/>
      <c r="D1" s="247"/>
      <c r="E1" s="247"/>
      <c r="F1" s="138"/>
      <c r="G1" s="248" t="s">
        <v>47</v>
      </c>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140"/>
      <c r="AI1" s="140"/>
      <c r="AJ1" s="140"/>
    </row>
    <row r="2" spans="1:36" customFormat="1" ht="38.25" customHeight="1" x14ac:dyDescent="0.25">
      <c r="A2" s="134"/>
      <c r="B2" s="131"/>
      <c r="C2" s="222" t="s">
        <v>1</v>
      </c>
      <c r="D2" s="224" t="s">
        <v>2</v>
      </c>
      <c r="E2" s="224"/>
      <c r="F2" s="222" t="s">
        <v>48</v>
      </c>
      <c r="G2" s="28"/>
      <c r="H2" s="4"/>
      <c r="I2" s="224" t="s">
        <v>49</v>
      </c>
      <c r="J2" s="5"/>
      <c r="K2" s="4"/>
      <c r="L2" s="249" t="s">
        <v>50</v>
      </c>
      <c r="M2" s="102"/>
      <c r="N2" s="249" t="s">
        <v>51</v>
      </c>
      <c r="O2" s="5"/>
      <c r="P2" s="153"/>
      <c r="Q2" s="224" t="s">
        <v>52</v>
      </c>
      <c r="R2" s="5"/>
      <c r="S2" s="250" t="s">
        <v>8</v>
      </c>
      <c r="T2" s="251"/>
      <c r="U2" s="251"/>
      <c r="V2" s="251"/>
      <c r="W2" s="251"/>
      <c r="X2" s="251"/>
      <c r="Y2" s="251"/>
      <c r="Z2" s="251"/>
      <c r="AA2" s="251"/>
      <c r="AB2" s="251"/>
      <c r="AC2" s="251"/>
      <c r="AD2" s="251"/>
      <c r="AE2" s="251"/>
      <c r="AF2" s="252"/>
      <c r="AG2" s="91"/>
      <c r="AH2" s="224" t="s">
        <v>53</v>
      </c>
      <c r="AI2" s="132"/>
      <c r="AJ2" s="143"/>
    </row>
    <row r="3" spans="1:36" customFormat="1" ht="45" customHeight="1" x14ac:dyDescent="0.2">
      <c r="A3" s="134"/>
      <c r="B3" s="61"/>
      <c r="C3" s="222"/>
      <c r="D3" s="54" t="s">
        <v>5</v>
      </c>
      <c r="E3" s="53" t="s">
        <v>6</v>
      </c>
      <c r="F3" s="222"/>
      <c r="G3" s="59"/>
      <c r="H3" s="60"/>
      <c r="I3" s="224"/>
      <c r="J3" s="59"/>
      <c r="K3" s="61"/>
      <c r="L3" s="249"/>
      <c r="M3" s="102"/>
      <c r="N3" s="249"/>
      <c r="O3" s="59"/>
      <c r="P3" s="60"/>
      <c r="Q3" s="217"/>
      <c r="R3" s="59"/>
      <c r="S3" s="60"/>
      <c r="T3" s="253" t="s">
        <v>54</v>
      </c>
      <c r="U3" s="253"/>
      <c r="V3" s="253"/>
      <c r="W3" s="53" t="s">
        <v>55</v>
      </c>
      <c r="X3" s="253" t="s">
        <v>56</v>
      </c>
      <c r="Y3" s="253"/>
      <c r="Z3" s="253"/>
      <c r="AA3" s="253"/>
      <c r="AB3" s="253"/>
      <c r="AC3" s="253"/>
      <c r="AD3" s="180"/>
      <c r="AE3" s="180"/>
      <c r="AF3" s="59"/>
      <c r="AG3" s="61"/>
      <c r="AH3" s="253"/>
      <c r="AI3" s="61"/>
      <c r="AJ3" s="144"/>
    </row>
    <row r="4" spans="1:36" s="69" customFormat="1" ht="11.25" customHeight="1" x14ac:dyDescent="0.2">
      <c r="A4" s="135"/>
      <c r="B4" s="63"/>
      <c r="C4" s="83"/>
      <c r="D4" s="62"/>
      <c r="E4" s="63"/>
      <c r="F4" s="83"/>
      <c r="G4" s="71"/>
      <c r="H4" s="72"/>
      <c r="I4" s="84"/>
      <c r="J4" s="71"/>
      <c r="K4" s="72"/>
      <c r="L4" s="66"/>
      <c r="M4" s="63"/>
      <c r="N4" s="63"/>
      <c r="O4" s="71"/>
      <c r="P4" s="68"/>
      <c r="Q4" s="64"/>
      <c r="R4" s="71"/>
      <c r="S4" s="72"/>
      <c r="T4" s="63"/>
      <c r="U4" s="84"/>
      <c r="V4" s="85"/>
      <c r="W4" s="85"/>
      <c r="X4" s="66"/>
      <c r="Y4" s="63"/>
      <c r="Z4" s="63"/>
      <c r="AA4" s="63"/>
      <c r="AB4" s="84"/>
      <c r="AC4" s="84"/>
      <c r="AD4" s="84"/>
      <c r="AE4" s="84"/>
      <c r="AF4" s="71"/>
      <c r="AG4" s="63"/>
      <c r="AH4" s="63"/>
      <c r="AI4" s="66"/>
      <c r="AJ4" s="145"/>
    </row>
    <row r="5" spans="1:36" s="69" customFormat="1" ht="30" customHeight="1" x14ac:dyDescent="0.2">
      <c r="A5" s="135"/>
      <c r="B5" s="66"/>
      <c r="C5" s="65" t="str">
        <f ca="1">IF(AND(TODAY()&gt;=D5,TODAY()&lt;=E5),"➜",IF(TODAY()&gt;=E5,"✓",""))</f>
        <v>✓</v>
      </c>
      <c r="D5" s="73">
        <v>45964</v>
      </c>
      <c r="E5" s="73">
        <f>D5+4</f>
        <v>45968</v>
      </c>
      <c r="F5" s="130">
        <f>NETWORKDAYS.INTL(D5,E5,,[1]feriados!$C$2:$C$500)</f>
        <v>3</v>
      </c>
      <c r="G5" s="67"/>
      <c r="H5" s="66"/>
      <c r="I5" s="85"/>
      <c r="J5" s="67"/>
      <c r="K5" s="66"/>
      <c r="L5" s="66"/>
      <c r="M5" s="66"/>
      <c r="N5" s="66"/>
      <c r="O5" s="67"/>
      <c r="P5" s="68"/>
      <c r="R5" s="67"/>
      <c r="S5" s="66"/>
      <c r="T5" s="76"/>
      <c r="U5" s="76"/>
      <c r="V5" s="76"/>
      <c r="W5" s="76"/>
      <c r="X5" s="66"/>
      <c r="Y5" s="66"/>
      <c r="Z5" s="66"/>
      <c r="AA5" s="66"/>
      <c r="AB5" s="66"/>
      <c r="AC5" s="66"/>
      <c r="AD5" s="66"/>
      <c r="AF5" s="67"/>
      <c r="AG5" s="66"/>
      <c r="AI5" s="66"/>
      <c r="AJ5" s="145"/>
    </row>
    <row r="6" spans="1:36" s="69" customFormat="1" ht="11.25" x14ac:dyDescent="0.2">
      <c r="A6" s="135"/>
      <c r="B6" s="66"/>
      <c r="C6" s="86"/>
      <c r="D6" s="70"/>
      <c r="E6" s="66"/>
      <c r="F6" s="86"/>
      <c r="G6" s="67"/>
      <c r="H6" s="66"/>
      <c r="I6" s="85"/>
      <c r="J6" s="67"/>
      <c r="K6" s="66"/>
      <c r="L6" s="66"/>
      <c r="M6" s="66"/>
      <c r="N6" s="66"/>
      <c r="O6" s="67"/>
      <c r="P6" s="68"/>
      <c r="R6" s="67"/>
      <c r="S6" s="66"/>
      <c r="T6" s="76"/>
      <c r="U6" s="76"/>
      <c r="V6" s="76"/>
      <c r="W6" s="76"/>
      <c r="X6" s="66"/>
      <c r="Y6" s="66"/>
      <c r="Z6" s="66"/>
      <c r="AA6" s="66"/>
      <c r="AB6" s="66"/>
      <c r="AC6" s="66"/>
      <c r="AD6" s="66"/>
      <c r="AE6" s="66"/>
      <c r="AF6" s="67"/>
      <c r="AG6" s="66"/>
      <c r="AI6" s="66"/>
      <c r="AJ6" s="145"/>
    </row>
    <row r="7" spans="1:36" s="69" customFormat="1" ht="29.25" customHeight="1" x14ac:dyDescent="0.2">
      <c r="A7" s="135"/>
      <c r="B7" s="66"/>
      <c r="C7" s="65" t="str">
        <f ca="1">IF(AND(TODAY()&gt;=D7,TODAY()&lt;=E7),"➜",IF(TODAY()&gt;=E7,"✓",""))</f>
        <v>✓</v>
      </c>
      <c r="D7" s="73">
        <f>D5+7</f>
        <v>45971</v>
      </c>
      <c r="E7" s="73">
        <f>E5+7</f>
        <v>45975</v>
      </c>
      <c r="F7" s="130">
        <f>NETWORKDAYS.INTL(D7,E7,,[1]feriados!$C$2:$C$500)</f>
        <v>5</v>
      </c>
      <c r="H7" s="66"/>
      <c r="I7" s="85"/>
      <c r="J7" s="67"/>
      <c r="K7" s="66"/>
      <c r="L7" s="66"/>
      <c r="M7" s="66"/>
      <c r="N7" s="66"/>
      <c r="O7" s="67"/>
      <c r="P7" s="68"/>
      <c r="R7" s="67"/>
      <c r="S7" s="66"/>
      <c r="T7" s="76"/>
      <c r="U7" s="76"/>
      <c r="V7" s="76"/>
      <c r="W7" s="76"/>
      <c r="X7" s="66"/>
      <c r="Y7" s="66"/>
      <c r="Z7" s="66"/>
      <c r="AB7" s="76"/>
      <c r="AC7" s="76"/>
      <c r="AD7" s="76"/>
      <c r="AF7" s="67"/>
      <c r="AG7" s="66"/>
      <c r="AI7" s="66"/>
      <c r="AJ7" s="145"/>
    </row>
    <row r="8" spans="1:36" s="69" customFormat="1" ht="11.25" x14ac:dyDescent="0.2">
      <c r="A8" s="135"/>
      <c r="B8" s="66"/>
      <c r="C8" s="86"/>
      <c r="D8" s="70"/>
      <c r="E8" s="66"/>
      <c r="F8" s="86"/>
      <c r="G8" s="67"/>
      <c r="H8" s="66"/>
      <c r="I8" s="85"/>
      <c r="J8" s="67"/>
      <c r="K8" s="66"/>
      <c r="L8" s="66"/>
      <c r="M8" s="66"/>
      <c r="N8" s="66"/>
      <c r="O8" s="67"/>
      <c r="P8" s="68"/>
      <c r="R8" s="67"/>
      <c r="S8" s="66"/>
      <c r="T8" s="76"/>
      <c r="U8" s="76"/>
      <c r="V8" s="76"/>
      <c r="W8" s="76"/>
      <c r="X8" s="66"/>
      <c r="Y8" s="66"/>
      <c r="Z8" s="66"/>
      <c r="AA8" s="66"/>
      <c r="AB8" s="76"/>
      <c r="AC8" s="76"/>
      <c r="AD8" s="76"/>
      <c r="AE8" s="66"/>
      <c r="AF8" s="67"/>
      <c r="AG8" s="66"/>
      <c r="AI8" s="66"/>
      <c r="AJ8" s="145"/>
    </row>
    <row r="9" spans="1:36" s="69" customFormat="1" ht="30" customHeight="1" x14ac:dyDescent="0.2">
      <c r="A9" s="135"/>
      <c r="B9" s="66"/>
      <c r="C9" s="65" t="str">
        <f ca="1">IF(AND(TODAY()&gt;=D9,TODAY()&lt;=E9),"➜",IF(TODAY()&gt;=E9,"✓",""))</f>
        <v>✓</v>
      </c>
      <c r="D9" s="73">
        <f>D7+7</f>
        <v>45978</v>
      </c>
      <c r="E9" s="73">
        <f>E7+7</f>
        <v>45982</v>
      </c>
      <c r="F9" s="130">
        <f>NETWORKDAYS.INTL(D9,E9,,[1]feriados!$C$2:$C$500)</f>
        <v>5</v>
      </c>
      <c r="G9" s="67"/>
      <c r="H9" s="66"/>
      <c r="I9" s="66"/>
      <c r="J9" s="67"/>
      <c r="K9" s="66"/>
      <c r="L9" s="66"/>
      <c r="M9" s="66"/>
      <c r="N9" s="66"/>
      <c r="O9" s="67"/>
      <c r="P9" s="68"/>
      <c r="Q9" s="74"/>
      <c r="R9" s="67"/>
      <c r="S9" s="66"/>
      <c r="T9" s="76"/>
      <c r="U9" s="76"/>
      <c r="V9" s="76"/>
      <c r="W9" s="76"/>
      <c r="X9" s="66"/>
      <c r="Y9" s="66"/>
      <c r="Z9" s="66"/>
      <c r="AB9" s="76"/>
      <c r="AC9" s="76"/>
      <c r="AD9" s="76"/>
      <c r="AE9" s="258" t="s">
        <v>57</v>
      </c>
      <c r="AF9" s="67"/>
      <c r="AG9" s="66"/>
      <c r="AI9" s="66"/>
      <c r="AJ9" s="145"/>
    </row>
    <row r="10" spans="1:36" s="69" customFormat="1" ht="11.25" x14ac:dyDescent="0.2">
      <c r="A10" s="135"/>
      <c r="B10" s="66"/>
      <c r="C10" s="65"/>
      <c r="D10" s="73"/>
      <c r="E10" s="73"/>
      <c r="F10" s="86"/>
      <c r="G10" s="67"/>
      <c r="H10" s="66"/>
      <c r="I10" s="66"/>
      <c r="J10" s="67"/>
      <c r="K10" s="66"/>
      <c r="L10" s="66"/>
      <c r="M10" s="66"/>
      <c r="N10" s="66"/>
      <c r="O10" s="67"/>
      <c r="P10" s="68"/>
      <c r="Q10" s="74"/>
      <c r="R10" s="67"/>
      <c r="S10" s="66"/>
      <c r="T10" s="76"/>
      <c r="U10" s="76"/>
      <c r="V10" s="76"/>
      <c r="W10" s="76"/>
      <c r="X10" s="66"/>
      <c r="Y10" s="66"/>
      <c r="Z10" s="66"/>
      <c r="AA10" s="66"/>
      <c r="AB10" s="76"/>
      <c r="AC10" s="76"/>
      <c r="AD10" s="76"/>
      <c r="AE10" s="259"/>
      <c r="AF10" s="67"/>
      <c r="AG10" s="66"/>
      <c r="AI10" s="66"/>
      <c r="AJ10" s="145"/>
    </row>
    <row r="11" spans="1:36" s="69" customFormat="1" ht="30" customHeight="1" x14ac:dyDescent="0.2">
      <c r="A11" s="135"/>
      <c r="B11" s="66"/>
      <c r="C11" s="65" t="str">
        <f ca="1">IF(AND(TODAY()&gt;=D11,TODAY()&lt;=E11),"➜",IF(TODAY()&gt;=E11,"✓",""))</f>
        <v>✓</v>
      </c>
      <c r="D11" s="73">
        <f>D9+7</f>
        <v>45985</v>
      </c>
      <c r="E11" s="73">
        <f>E9+7</f>
        <v>45989</v>
      </c>
      <c r="F11" s="130">
        <f>NETWORKDAYS.INTL(D11,E11,,[1]feriados!$C$2:$C$500)</f>
        <v>5</v>
      </c>
      <c r="G11" s="67"/>
      <c r="H11" s="66"/>
      <c r="I11" s="66"/>
      <c r="J11" s="67"/>
      <c r="K11" s="66"/>
      <c r="L11" s="66"/>
      <c r="M11" s="66"/>
      <c r="N11" s="66"/>
      <c r="O11" s="67"/>
      <c r="P11" s="68"/>
      <c r="Q11" s="74"/>
      <c r="R11" s="67"/>
      <c r="S11" s="66"/>
      <c r="T11" s="76"/>
      <c r="U11" s="76"/>
      <c r="V11" s="76"/>
      <c r="W11" s="76"/>
      <c r="X11" s="66"/>
      <c r="Y11" s="66"/>
      <c r="Z11" s="66"/>
      <c r="AB11" s="76"/>
      <c r="AC11" s="76"/>
      <c r="AD11" s="76"/>
      <c r="AE11" s="259"/>
      <c r="AF11" s="67"/>
      <c r="AG11" s="66"/>
      <c r="AI11" s="66"/>
      <c r="AJ11" s="145"/>
    </row>
    <row r="12" spans="1:36" s="69" customFormat="1" ht="11.25" x14ac:dyDescent="0.2">
      <c r="A12" s="135"/>
      <c r="B12" s="66"/>
      <c r="C12" s="73"/>
      <c r="D12" s="73"/>
      <c r="E12" s="73"/>
      <c r="F12" s="86"/>
      <c r="G12" s="67"/>
      <c r="H12" s="66"/>
      <c r="I12" s="66"/>
      <c r="J12" s="67"/>
      <c r="K12" s="66"/>
      <c r="L12" s="66"/>
      <c r="M12" s="66"/>
      <c r="N12" s="76"/>
      <c r="O12" s="67"/>
      <c r="P12" s="68"/>
      <c r="Q12" s="74"/>
      <c r="R12" s="67"/>
      <c r="S12" s="66"/>
      <c r="T12" s="76"/>
      <c r="U12" s="76"/>
      <c r="V12" s="76"/>
      <c r="W12" s="76"/>
      <c r="X12" s="66"/>
      <c r="Y12" s="66"/>
      <c r="Z12" s="66"/>
      <c r="AA12" s="66"/>
      <c r="AB12" s="76"/>
      <c r="AC12" s="76"/>
      <c r="AD12" s="76"/>
      <c r="AE12" s="259"/>
      <c r="AF12" s="67"/>
      <c r="AG12" s="66"/>
      <c r="AI12" s="66"/>
      <c r="AJ12" s="145"/>
    </row>
    <row r="13" spans="1:36" s="69" customFormat="1" x14ac:dyDescent="0.2">
      <c r="A13" s="135"/>
      <c r="B13" s="66"/>
      <c r="C13" s="65" t="str">
        <f ca="1">IF(AND(TODAY()&gt;=D13,TODAY()&lt;=E13),"➜",IF(TODAY()&gt;=E13,"✓",""))</f>
        <v>✓</v>
      </c>
      <c r="D13" s="73">
        <f>D11+7</f>
        <v>45992</v>
      </c>
      <c r="E13" s="73">
        <f>E11+7</f>
        <v>45996</v>
      </c>
      <c r="F13" s="130">
        <f>NETWORKDAYS.INTL(D13,E13,,[1]feriados!$C$2:$C$500)</f>
        <v>5</v>
      </c>
      <c r="G13" s="67"/>
      <c r="H13" s="66"/>
      <c r="I13" s="66"/>
      <c r="J13" s="67"/>
      <c r="K13" s="66"/>
      <c r="L13" s="66"/>
      <c r="M13" s="66"/>
      <c r="O13" s="67"/>
      <c r="P13" s="68"/>
      <c r="Q13" s="74"/>
      <c r="R13" s="67"/>
      <c r="S13" s="66"/>
      <c r="T13" s="76"/>
      <c r="U13" s="76"/>
      <c r="V13" s="76"/>
      <c r="W13" s="76"/>
      <c r="X13" s="66"/>
      <c r="Y13" s="66"/>
      <c r="Z13" s="66"/>
      <c r="AB13" s="76"/>
      <c r="AC13" s="76"/>
      <c r="AD13" s="76"/>
      <c r="AE13" s="259"/>
      <c r="AF13" s="67"/>
      <c r="AG13" s="66"/>
      <c r="AI13" s="66"/>
      <c r="AJ13" s="145"/>
    </row>
    <row r="14" spans="1:36" s="69" customFormat="1" ht="11.25" x14ac:dyDescent="0.2">
      <c r="A14" s="135"/>
      <c r="B14" s="66"/>
      <c r="C14" s="73"/>
      <c r="D14" s="73"/>
      <c r="E14" s="73"/>
      <c r="F14" s="86"/>
      <c r="G14" s="67"/>
      <c r="H14" s="66"/>
      <c r="I14" s="66"/>
      <c r="J14" s="67"/>
      <c r="K14" s="66"/>
      <c r="L14" s="66"/>
      <c r="M14" s="66"/>
      <c r="N14" s="66"/>
      <c r="O14" s="67"/>
      <c r="P14" s="68"/>
      <c r="Q14" s="74"/>
      <c r="R14" s="67"/>
      <c r="S14" s="66"/>
      <c r="T14" s="76"/>
      <c r="U14" s="76"/>
      <c r="V14" s="76"/>
      <c r="W14" s="76"/>
      <c r="X14" s="66"/>
      <c r="Y14" s="66"/>
      <c r="Z14" s="66"/>
      <c r="AA14" s="66"/>
      <c r="AB14" s="76"/>
      <c r="AC14" s="76"/>
      <c r="AD14" s="76"/>
      <c r="AE14" s="259"/>
      <c r="AF14" s="67"/>
      <c r="AG14" s="66"/>
      <c r="AI14" s="66"/>
      <c r="AJ14" s="145"/>
    </row>
    <row r="15" spans="1:36" s="69" customFormat="1" ht="30" customHeight="1" x14ac:dyDescent="0.2">
      <c r="A15" s="135"/>
      <c r="B15" s="66"/>
      <c r="C15" s="65" t="str">
        <f ca="1">IF(AND(TODAY()&gt;=D15,TODAY()&lt;=E15),"➜",IF(TODAY()&gt;=E15,"✓",""))</f>
        <v>✓</v>
      </c>
      <c r="D15" s="73">
        <f>D13+7</f>
        <v>45999</v>
      </c>
      <c r="E15" s="73">
        <f>E13+7</f>
        <v>46003</v>
      </c>
      <c r="F15" s="130">
        <f>NETWORKDAYS.INTL(D15,E15,,[1]feriados!$C$2:$C$500)</f>
        <v>5</v>
      </c>
      <c r="G15" s="67"/>
      <c r="H15" s="66"/>
      <c r="I15" s="85"/>
      <c r="J15" s="67"/>
      <c r="K15" s="66"/>
      <c r="L15" s="66"/>
      <c r="M15" s="66"/>
      <c r="O15" s="67"/>
      <c r="P15" s="68"/>
      <c r="Q15" s="74"/>
      <c r="R15" s="67"/>
      <c r="S15" s="66"/>
      <c r="T15" s="76"/>
      <c r="U15" s="76"/>
      <c r="V15" s="76"/>
      <c r="W15" s="76"/>
      <c r="X15" s="66"/>
      <c r="Y15" s="66"/>
      <c r="Z15" s="66"/>
      <c r="AB15" s="76"/>
      <c r="AC15" s="76"/>
      <c r="AD15" s="76"/>
      <c r="AE15" s="259"/>
      <c r="AF15" s="67"/>
      <c r="AG15" s="66"/>
      <c r="AI15" s="66"/>
      <c r="AJ15" s="145"/>
    </row>
    <row r="16" spans="1:36" s="69" customFormat="1" ht="11.25" x14ac:dyDescent="0.2">
      <c r="A16" s="135"/>
      <c r="B16" s="66"/>
      <c r="C16" s="73"/>
      <c r="D16" s="73"/>
      <c r="E16" s="73"/>
      <c r="F16" s="86"/>
      <c r="G16" s="67"/>
      <c r="H16" s="66"/>
      <c r="I16" s="85"/>
      <c r="J16" s="67"/>
      <c r="K16" s="66"/>
      <c r="L16" s="66"/>
      <c r="M16" s="66"/>
      <c r="O16" s="67"/>
      <c r="P16" s="68"/>
      <c r="Q16" s="74"/>
      <c r="R16" s="67"/>
      <c r="S16" s="66"/>
      <c r="T16" s="76"/>
      <c r="U16" s="76"/>
      <c r="V16" s="76"/>
      <c r="W16" s="76"/>
      <c r="X16" s="66"/>
      <c r="Y16" s="66"/>
      <c r="Z16" s="66"/>
      <c r="AB16" s="76"/>
      <c r="AC16" s="76"/>
      <c r="AD16" s="76"/>
      <c r="AE16" s="259"/>
      <c r="AF16" s="67"/>
      <c r="AG16" s="66"/>
      <c r="AI16" s="66"/>
      <c r="AJ16" s="145"/>
    </row>
    <row r="17" spans="1:36" s="69" customFormat="1" ht="42" customHeight="1" x14ac:dyDescent="0.2">
      <c r="A17" s="135"/>
      <c r="B17" s="66"/>
      <c r="C17" s="65" t="str">
        <f ca="1">IF(AND(TODAY()&gt;=D17,TODAY()&lt;=E17),"➜",IF(TODAY()&gt;=E17,"✓",""))</f>
        <v>✓</v>
      </c>
      <c r="D17" s="73">
        <f>D15+7</f>
        <v>46006</v>
      </c>
      <c r="E17" s="73">
        <f>E15+7</f>
        <v>46010</v>
      </c>
      <c r="F17" s="130">
        <f>NETWORKDAYS.INTL(D17,E17,,[1]feriados!$C$2:$C$500)</f>
        <v>5</v>
      </c>
      <c r="G17" s="67"/>
      <c r="H17" s="66"/>
      <c r="I17" s="66"/>
      <c r="J17" s="67"/>
      <c r="K17" s="66"/>
      <c r="L17" s="66"/>
      <c r="M17" s="66"/>
      <c r="O17" s="67"/>
      <c r="P17" s="68"/>
      <c r="R17" s="67"/>
      <c r="S17" s="66"/>
      <c r="T17" s="66"/>
      <c r="U17" s="66"/>
      <c r="V17" s="66"/>
      <c r="W17" s="66"/>
      <c r="X17" s="66"/>
      <c r="Y17" s="66"/>
      <c r="Z17" s="66"/>
      <c r="AB17" s="76"/>
      <c r="AC17" s="76"/>
      <c r="AD17" s="66"/>
      <c r="AE17" s="259"/>
      <c r="AF17" s="67"/>
      <c r="AG17" s="66"/>
      <c r="AI17" s="66"/>
      <c r="AJ17" s="145"/>
    </row>
    <row r="18" spans="1:36" s="69" customFormat="1" ht="11.25" customHeight="1" x14ac:dyDescent="0.2">
      <c r="A18" s="135"/>
      <c r="B18" s="66"/>
      <c r="C18" s="73"/>
      <c r="D18" s="73"/>
      <c r="E18" s="73"/>
      <c r="F18" s="86"/>
      <c r="G18" s="67"/>
      <c r="H18" s="66"/>
      <c r="I18" s="66"/>
      <c r="J18" s="67"/>
      <c r="K18" s="66"/>
      <c r="L18" s="66"/>
      <c r="M18" s="66"/>
      <c r="N18" s="77"/>
      <c r="O18" s="67"/>
      <c r="P18" s="68"/>
      <c r="R18" s="67"/>
      <c r="S18" s="66"/>
      <c r="T18" s="66"/>
      <c r="U18" s="66"/>
      <c r="V18" s="66"/>
      <c r="W18" s="66"/>
      <c r="X18" s="66"/>
      <c r="Y18" s="66"/>
      <c r="Z18" s="66"/>
      <c r="AB18" s="76"/>
      <c r="AC18" s="76"/>
      <c r="AD18" s="66"/>
      <c r="AE18" s="259"/>
      <c r="AF18" s="67"/>
      <c r="AG18" s="66"/>
      <c r="AI18" s="66"/>
      <c r="AJ18" s="145"/>
    </row>
    <row r="19" spans="1:36" s="69" customFormat="1" ht="30" customHeight="1" x14ac:dyDescent="0.2">
      <c r="A19" s="135"/>
      <c r="B19" s="66"/>
      <c r="C19" s="65" t="str">
        <f ca="1">IF(AND(TODAY()&gt;=D19,TODAY()&lt;=E19),"➜",IF(TODAY()&gt;=E19,"✓",""))</f>
        <v>✓</v>
      </c>
      <c r="D19" s="73">
        <f>D17+7</f>
        <v>46013</v>
      </c>
      <c r="E19" s="73">
        <f>E17+7</f>
        <v>46017</v>
      </c>
      <c r="F19" s="130">
        <f>NETWORKDAYS.INTL(D19,E19,,[1]feriados!$C$2:$C$500)</f>
        <v>4</v>
      </c>
      <c r="G19" s="67"/>
      <c r="H19" s="66"/>
      <c r="I19" s="66"/>
      <c r="J19" s="67"/>
      <c r="K19" s="66"/>
      <c r="L19" s="66"/>
      <c r="M19" s="66"/>
      <c r="N19" s="77"/>
      <c r="O19" s="67"/>
      <c r="P19" s="68"/>
      <c r="R19" s="67"/>
      <c r="S19" s="66"/>
      <c r="T19" s="66"/>
      <c r="U19" s="66"/>
      <c r="V19" s="66"/>
      <c r="W19" s="66"/>
      <c r="X19" s="66"/>
      <c r="Y19" s="66"/>
      <c r="Z19" s="66"/>
      <c r="AB19" s="76"/>
      <c r="AC19" s="76"/>
      <c r="AD19" s="66"/>
      <c r="AE19" s="259"/>
      <c r="AF19" s="67"/>
      <c r="AG19" s="66"/>
      <c r="AI19" s="66"/>
      <c r="AJ19" s="145"/>
    </row>
    <row r="20" spans="1:36" s="69" customFormat="1" ht="11.25" customHeight="1" x14ac:dyDescent="0.2">
      <c r="A20" s="135"/>
      <c r="B20" s="66"/>
      <c r="C20" s="73"/>
      <c r="D20" s="73"/>
      <c r="E20" s="73"/>
      <c r="F20" s="86"/>
      <c r="G20" s="67"/>
      <c r="H20" s="66"/>
      <c r="I20" s="66"/>
      <c r="J20" s="67"/>
      <c r="K20" s="66"/>
      <c r="L20" s="66"/>
      <c r="M20" s="66"/>
      <c r="N20" s="75"/>
      <c r="O20" s="67"/>
      <c r="P20" s="68"/>
      <c r="Q20" s="74"/>
      <c r="R20" s="67"/>
      <c r="S20" s="66"/>
      <c r="T20" s="66"/>
      <c r="U20" s="66"/>
      <c r="V20" s="66"/>
      <c r="W20" s="66"/>
      <c r="X20" s="66"/>
      <c r="Y20" s="66"/>
      <c r="Z20" s="66"/>
      <c r="AB20" s="76"/>
      <c r="AE20" s="259"/>
      <c r="AF20" s="67"/>
      <c r="AG20" s="66"/>
      <c r="AI20" s="66"/>
      <c r="AJ20" s="145"/>
    </row>
    <row r="21" spans="1:36" s="69" customFormat="1" ht="36" customHeight="1" x14ac:dyDescent="0.2">
      <c r="A21" s="135"/>
      <c r="B21" s="66"/>
      <c r="C21" s="65" t="str">
        <f ca="1">IF(AND(TODAY()&gt;=D21,TODAY()&lt;=E21),"➜",IF(TODAY()&gt;=E21,"✓",""))</f>
        <v>✓</v>
      </c>
      <c r="D21" s="73">
        <f>D19+7</f>
        <v>46020</v>
      </c>
      <c r="E21" s="73">
        <f>E19+7</f>
        <v>46024</v>
      </c>
      <c r="F21" s="130">
        <f>NETWORKDAYS.INTL(D21,E21,,[1]feriados!$C$2:$C$500)</f>
        <v>4</v>
      </c>
      <c r="G21" s="67"/>
      <c r="H21" s="66"/>
      <c r="I21" s="66"/>
      <c r="J21" s="67"/>
      <c r="K21" s="66"/>
      <c r="L21" s="66"/>
      <c r="M21" s="66"/>
      <c r="N21" s="75"/>
      <c r="O21" s="67"/>
      <c r="P21" s="68"/>
      <c r="R21" s="67"/>
      <c r="S21" s="66"/>
      <c r="T21" s="66"/>
      <c r="U21" s="66"/>
      <c r="V21" s="66"/>
      <c r="W21" s="66"/>
      <c r="X21" s="66"/>
      <c r="Y21" s="66"/>
      <c r="Z21" s="66"/>
      <c r="AB21" s="76"/>
      <c r="AD21" s="74"/>
      <c r="AE21" s="259"/>
      <c r="AF21" s="67"/>
      <c r="AG21" s="66"/>
      <c r="AH21" s="149"/>
      <c r="AI21" s="66"/>
      <c r="AJ21" s="145"/>
    </row>
    <row r="22" spans="1:36" s="69" customFormat="1" ht="11.25" customHeight="1" x14ac:dyDescent="0.2">
      <c r="A22" s="135"/>
      <c r="B22" s="66"/>
      <c r="C22" s="73"/>
      <c r="D22" s="73"/>
      <c r="E22" s="73"/>
      <c r="F22" s="86"/>
      <c r="G22" s="67"/>
      <c r="H22" s="66"/>
      <c r="I22" s="66"/>
      <c r="J22" s="67"/>
      <c r="K22" s="66"/>
      <c r="L22" s="66"/>
      <c r="M22" s="66"/>
      <c r="N22" s="75"/>
      <c r="O22" s="67"/>
      <c r="P22" s="68"/>
      <c r="Q22" s="66"/>
      <c r="R22" s="67"/>
      <c r="S22" s="66"/>
      <c r="T22" s="66"/>
      <c r="U22" s="66"/>
      <c r="V22" s="66"/>
      <c r="W22" s="66"/>
      <c r="X22" s="66"/>
      <c r="Y22" s="66"/>
      <c r="Z22" s="66"/>
      <c r="AB22" s="76"/>
      <c r="AD22" s="74"/>
      <c r="AE22" s="259"/>
      <c r="AF22" s="67"/>
      <c r="AG22" s="66"/>
      <c r="AH22" s="149"/>
      <c r="AI22" s="66"/>
      <c r="AJ22" s="145"/>
    </row>
    <row r="23" spans="1:36" s="69" customFormat="1" ht="30" customHeight="1" x14ac:dyDescent="0.2">
      <c r="A23" s="135"/>
      <c r="B23" s="66"/>
      <c r="C23" s="65" t="str">
        <f ca="1">IF(AND(TODAY()&gt;=D23,TODAY()&lt;=E23),"➜",IF(TODAY()&gt;=E23,"✓",""))</f>
        <v>✓</v>
      </c>
      <c r="D23" s="73">
        <f>D21+7</f>
        <v>46027</v>
      </c>
      <c r="E23" s="73">
        <f>E21+7</f>
        <v>46031</v>
      </c>
      <c r="F23" s="130">
        <f>NETWORKDAYS.INTL(D23,E23,,[1]feriados!$C$2:$C$500)</f>
        <v>5</v>
      </c>
      <c r="G23" s="67"/>
      <c r="H23" s="66"/>
      <c r="I23" s="66"/>
      <c r="J23" s="67"/>
      <c r="K23" s="66"/>
      <c r="L23" s="237"/>
      <c r="M23" s="66"/>
      <c r="N23" s="246" t="s">
        <v>58</v>
      </c>
      <c r="O23" s="67"/>
      <c r="P23" s="68"/>
      <c r="R23" s="67"/>
      <c r="S23" s="66"/>
      <c r="T23" s="66"/>
      <c r="Z23" s="66"/>
      <c r="AB23" s="76"/>
      <c r="AD23" s="74"/>
      <c r="AE23" s="259"/>
      <c r="AF23" s="67"/>
      <c r="AG23" s="66"/>
      <c r="AH23" s="149"/>
      <c r="AI23" s="66"/>
      <c r="AJ23" s="145"/>
    </row>
    <row r="24" spans="1:36" s="69" customFormat="1" ht="11.25" customHeight="1" x14ac:dyDescent="0.2">
      <c r="A24" s="135"/>
      <c r="B24" s="66"/>
      <c r="C24" s="73"/>
      <c r="D24" s="73"/>
      <c r="E24" s="73"/>
      <c r="F24" s="86"/>
      <c r="G24" s="67"/>
      <c r="H24" s="66"/>
      <c r="I24" s="95"/>
      <c r="J24" s="67"/>
      <c r="K24" s="66"/>
      <c r="L24" s="237"/>
      <c r="M24" s="66"/>
      <c r="N24" s="246"/>
      <c r="O24" s="67"/>
      <c r="P24" s="68"/>
      <c r="Q24" s="66"/>
      <c r="R24" s="67"/>
      <c r="S24" s="66"/>
      <c r="T24" s="66"/>
      <c r="Z24" s="66"/>
      <c r="AB24" s="76"/>
      <c r="AD24" s="74"/>
      <c r="AE24" s="259"/>
      <c r="AF24" s="67"/>
      <c r="AG24" s="66"/>
      <c r="AH24" s="149"/>
      <c r="AI24" s="66"/>
      <c r="AJ24" s="145"/>
    </row>
    <row r="25" spans="1:36" s="69" customFormat="1" ht="36.75" customHeight="1" x14ac:dyDescent="0.2">
      <c r="A25" s="135"/>
      <c r="B25" s="66"/>
      <c r="C25" s="65" t="str">
        <f ca="1">IF(AND(TODAY()&gt;=D25,TODAY()&lt;=E25),"➜",IF(TODAY()&gt;=E25,"✓",""))</f>
        <v>✓</v>
      </c>
      <c r="D25" s="73">
        <f>D23+7</f>
        <v>46034</v>
      </c>
      <c r="E25" s="73">
        <f>E23+7</f>
        <v>46038</v>
      </c>
      <c r="F25" s="130">
        <f>NETWORKDAYS.INTL(D25,E25,,[1]feriados!$C$2:$C$500)</f>
        <v>5</v>
      </c>
      <c r="G25" s="67"/>
      <c r="H25" s="66"/>
      <c r="I25" s="95"/>
      <c r="J25" s="67"/>
      <c r="K25" s="66"/>
      <c r="L25" s="237"/>
      <c r="M25" s="66"/>
      <c r="N25" s="246"/>
      <c r="O25" s="67"/>
      <c r="P25" s="68"/>
      <c r="Q25" s="66"/>
      <c r="R25" s="67"/>
      <c r="S25" s="66"/>
      <c r="T25" s="66"/>
      <c r="Z25" s="66"/>
      <c r="AB25" s="76"/>
      <c r="AD25" s="74"/>
      <c r="AE25" s="259"/>
      <c r="AF25" s="67"/>
      <c r="AG25" s="66"/>
      <c r="AH25" s="149"/>
      <c r="AI25" s="66"/>
      <c r="AJ25" s="145"/>
    </row>
    <row r="26" spans="1:36" s="69" customFormat="1" ht="11.25" customHeight="1" x14ac:dyDescent="0.2">
      <c r="A26" s="135"/>
      <c r="B26" s="66"/>
      <c r="C26" s="73"/>
      <c r="D26" s="73"/>
      <c r="E26" s="73"/>
      <c r="F26" s="86"/>
      <c r="G26" s="67"/>
      <c r="H26" s="66"/>
      <c r="I26" s="85"/>
      <c r="J26" s="67"/>
      <c r="K26" s="66"/>
      <c r="L26" s="237"/>
      <c r="M26" s="66"/>
      <c r="N26" s="246"/>
      <c r="O26" s="67"/>
      <c r="P26" s="68"/>
      <c r="Q26" s="66"/>
      <c r="R26" s="67"/>
      <c r="S26" s="66"/>
      <c r="T26" s="66"/>
      <c r="U26" s="75"/>
      <c r="V26" s="75"/>
      <c r="W26" s="75"/>
      <c r="X26" s="66"/>
      <c r="Y26" s="66"/>
      <c r="Z26" s="66"/>
      <c r="AB26" s="76"/>
      <c r="AD26" s="74"/>
      <c r="AE26" s="259"/>
      <c r="AF26" s="67"/>
      <c r="AG26" s="66"/>
      <c r="AH26" s="149"/>
      <c r="AI26" s="66"/>
      <c r="AJ26" s="145"/>
    </row>
    <row r="27" spans="1:36" s="69" customFormat="1" ht="50.25" customHeight="1" x14ac:dyDescent="0.2">
      <c r="A27" s="135"/>
      <c r="B27" s="66"/>
      <c r="C27" s="65" t="str">
        <f ca="1">IF(AND(TODAY()&gt;=D27,TODAY()&lt;=E27),"➜",IF(TODAY()&gt;=E27,"✓",""))</f>
        <v>✓</v>
      </c>
      <c r="D27" s="73">
        <f>D25+7</f>
        <v>46041</v>
      </c>
      <c r="E27" s="73">
        <f>E25+7</f>
        <v>46045</v>
      </c>
      <c r="F27" s="130">
        <f>NETWORKDAYS.INTL(D27,E27,,[1]feriados!$C$2:$C$500)</f>
        <v>5</v>
      </c>
      <c r="G27" s="67"/>
      <c r="H27" s="66"/>
      <c r="J27" s="67"/>
      <c r="K27" s="66"/>
      <c r="L27" s="237"/>
      <c r="M27" s="66"/>
      <c r="N27" s="246"/>
      <c r="O27" s="67"/>
      <c r="P27" s="68"/>
      <c r="Q27" s="66"/>
      <c r="R27" s="67"/>
      <c r="S27" s="66"/>
      <c r="T27" s="66"/>
      <c r="U27" s="75"/>
      <c r="V27" s="75"/>
      <c r="W27" s="75"/>
      <c r="X27" s="66"/>
      <c r="Z27" s="66"/>
      <c r="AB27" s="76"/>
      <c r="AD27" s="74"/>
      <c r="AE27" s="259"/>
      <c r="AF27" s="67"/>
      <c r="AG27" s="66"/>
      <c r="AH27" s="149"/>
      <c r="AI27" s="66"/>
      <c r="AJ27" s="145"/>
    </row>
    <row r="28" spans="1:36" s="69" customFormat="1" ht="11.25" customHeight="1" x14ac:dyDescent="0.2">
      <c r="A28" s="135"/>
      <c r="B28" s="66"/>
      <c r="C28" s="73"/>
      <c r="D28" s="73"/>
      <c r="E28" s="73"/>
      <c r="F28" s="86"/>
      <c r="G28" s="67"/>
      <c r="H28" s="66"/>
      <c r="J28" s="67"/>
      <c r="K28" s="66"/>
      <c r="L28" s="237"/>
      <c r="M28" s="66"/>
      <c r="N28" s="246"/>
      <c r="O28" s="67"/>
      <c r="P28" s="68"/>
      <c r="Q28" s="66"/>
      <c r="R28" s="67"/>
      <c r="S28" s="66"/>
      <c r="T28" s="66"/>
      <c r="U28" s="75"/>
      <c r="V28" s="75"/>
      <c r="W28" s="75"/>
      <c r="X28" s="66"/>
      <c r="Y28" s="66"/>
      <c r="Z28" s="66"/>
      <c r="AA28" s="66"/>
      <c r="AB28" s="76"/>
      <c r="AD28" s="74"/>
      <c r="AE28" s="259"/>
      <c r="AF28" s="67"/>
      <c r="AG28" s="66"/>
      <c r="AH28" s="149"/>
      <c r="AI28" s="66"/>
      <c r="AJ28" s="145"/>
    </row>
    <row r="29" spans="1:36" s="69" customFormat="1" ht="40.5" customHeight="1" x14ac:dyDescent="0.2">
      <c r="A29" s="135"/>
      <c r="B29" s="66"/>
      <c r="C29" s="65" t="str">
        <f ca="1">IF(AND(TODAY()&gt;=D29,TODAY()&lt;=E29),"➜",IF(TODAY()&gt;=E29,"✓",""))</f>
        <v>✓</v>
      </c>
      <c r="D29" s="73">
        <f>D27+7</f>
        <v>46048</v>
      </c>
      <c r="E29" s="73">
        <f>E27+7</f>
        <v>46052</v>
      </c>
      <c r="F29" s="130">
        <f>NETWORKDAYS.INTL(D29,E29,,[1]feriados!$C$2:$C$500)</f>
        <v>5</v>
      </c>
      <c r="G29" s="67"/>
      <c r="H29" s="66"/>
      <c r="J29" s="67"/>
      <c r="K29" s="66"/>
      <c r="L29" s="237"/>
      <c r="M29" s="66"/>
      <c r="N29" s="246"/>
      <c r="O29" s="67"/>
      <c r="P29" s="68"/>
      <c r="Q29" s="66"/>
      <c r="R29" s="67"/>
      <c r="S29" s="66"/>
      <c r="T29" s="257" t="s">
        <v>59</v>
      </c>
      <c r="U29" s="85"/>
      <c r="V29" s="85"/>
      <c r="W29" s="85"/>
      <c r="X29" s="264" t="s">
        <v>60</v>
      </c>
      <c r="Z29" s="75"/>
      <c r="AA29" s="66"/>
      <c r="AB29" s="76"/>
      <c r="AD29" s="74"/>
      <c r="AE29" s="259"/>
      <c r="AF29" s="67"/>
      <c r="AG29" s="66"/>
      <c r="AH29" s="149"/>
      <c r="AI29" s="66"/>
      <c r="AJ29" s="145"/>
    </row>
    <row r="30" spans="1:36" s="69" customFormat="1" ht="11.25" customHeight="1" x14ac:dyDescent="0.2">
      <c r="A30" s="135"/>
      <c r="B30" s="66"/>
      <c r="C30" s="73"/>
      <c r="D30" s="73"/>
      <c r="E30" s="73"/>
      <c r="F30" s="86"/>
      <c r="G30" s="67"/>
      <c r="H30" s="66"/>
      <c r="I30" s="85"/>
      <c r="J30" s="67"/>
      <c r="K30" s="66"/>
      <c r="L30" s="237"/>
      <c r="M30" s="66"/>
      <c r="N30" s="246"/>
      <c r="O30" s="67"/>
      <c r="P30" s="68"/>
      <c r="Q30" s="66"/>
      <c r="R30" s="66"/>
      <c r="S30" s="66"/>
      <c r="T30" s="257"/>
      <c r="U30" s="75"/>
      <c r="V30" s="75"/>
      <c r="W30" s="75"/>
      <c r="X30" s="264"/>
      <c r="Y30" s="75"/>
      <c r="Z30" s="75"/>
      <c r="AB30" s="76"/>
      <c r="AD30" s="74"/>
      <c r="AE30" s="259"/>
      <c r="AF30" s="67"/>
      <c r="AG30" s="66"/>
      <c r="AI30" s="66"/>
      <c r="AJ30" s="145"/>
    </row>
    <row r="31" spans="1:36" s="69" customFormat="1" ht="30" customHeight="1" x14ac:dyDescent="0.2">
      <c r="A31" s="135"/>
      <c r="B31" s="66"/>
      <c r="C31" s="65" t="str">
        <f ca="1">IF(AND(TODAY()&gt;=D31,TODAY()&lt;=E31),"➜",IF(TODAY()&gt;=E31,"✓",""))</f>
        <v>✓</v>
      </c>
      <c r="D31" s="73">
        <f>D29+7</f>
        <v>46055</v>
      </c>
      <c r="E31" s="73">
        <f>E29+7</f>
        <v>46059</v>
      </c>
      <c r="F31" s="130">
        <f>NETWORKDAYS.INTL(D31,E31,,[1]feriados!$C$2:$C$500)</f>
        <v>5</v>
      </c>
      <c r="G31" s="67"/>
      <c r="H31" s="66"/>
      <c r="J31" s="67"/>
      <c r="K31" s="66"/>
      <c r="L31" s="237"/>
      <c r="M31" s="66"/>
      <c r="N31" s="246"/>
      <c r="O31" s="67"/>
      <c r="P31" s="68"/>
      <c r="R31" s="66"/>
      <c r="S31" s="66"/>
      <c r="T31" s="257"/>
      <c r="U31" s="75"/>
      <c r="V31" s="75"/>
      <c r="W31" s="75"/>
      <c r="X31" s="264"/>
      <c r="Y31" s="75"/>
      <c r="Z31" s="75"/>
      <c r="AA31" s="75"/>
      <c r="AB31" s="76"/>
      <c r="AD31" s="74"/>
      <c r="AE31" s="259"/>
      <c r="AF31" s="67"/>
      <c r="AG31" s="66"/>
      <c r="AI31" s="66"/>
      <c r="AJ31" s="145"/>
    </row>
    <row r="32" spans="1:36" s="69" customFormat="1" ht="11.25" customHeight="1" x14ac:dyDescent="0.2">
      <c r="A32" s="135"/>
      <c r="B32" s="66"/>
      <c r="C32" s="73"/>
      <c r="D32" s="73"/>
      <c r="E32" s="73"/>
      <c r="F32" s="86"/>
      <c r="G32" s="67"/>
      <c r="H32" s="66"/>
      <c r="J32" s="67"/>
      <c r="K32" s="66"/>
      <c r="L32" s="237"/>
      <c r="M32" s="66"/>
      <c r="N32" s="246"/>
      <c r="O32" s="67"/>
      <c r="P32" s="68"/>
      <c r="Q32" s="66"/>
      <c r="R32" s="66"/>
      <c r="S32" s="66"/>
      <c r="T32" s="257"/>
      <c r="U32" s="75"/>
      <c r="V32" s="75"/>
      <c r="W32" s="75"/>
      <c r="X32" s="264"/>
      <c r="Y32" s="85"/>
      <c r="Z32" s="85"/>
      <c r="AA32" s="149"/>
      <c r="AB32" s="74"/>
      <c r="AD32" s="167"/>
      <c r="AE32" s="259"/>
      <c r="AF32" s="67"/>
      <c r="AG32" s="66"/>
      <c r="AI32" s="66"/>
      <c r="AJ32" s="145"/>
    </row>
    <row r="33" spans="1:36" s="69" customFormat="1" ht="30" customHeight="1" x14ac:dyDescent="0.2">
      <c r="A33" s="135"/>
      <c r="B33" s="66"/>
      <c r="C33" s="65" t="str">
        <f ca="1">IF(AND(TODAY()&gt;=D33,TODAY()&lt;=E33),"➜",IF(TODAY()&gt;=E33,"✓",""))</f>
        <v>✓</v>
      </c>
      <c r="D33" s="73">
        <f>D31+7</f>
        <v>46062</v>
      </c>
      <c r="E33" s="73">
        <f>E31+7</f>
        <v>46066</v>
      </c>
      <c r="F33" s="130">
        <f>NETWORKDAYS.INTL(D33,E33,,[1]feriados!$C$2:$C$500)</f>
        <v>5</v>
      </c>
      <c r="G33" s="67"/>
      <c r="H33" s="66"/>
      <c r="J33" s="67"/>
      <c r="K33" s="66"/>
      <c r="L33" s="237"/>
      <c r="M33" s="66"/>
      <c r="N33" s="246"/>
      <c r="O33" s="67"/>
      <c r="P33" s="68"/>
      <c r="Q33" s="66"/>
      <c r="R33" s="66"/>
      <c r="S33" s="66"/>
      <c r="T33" s="257"/>
      <c r="U33" s="75"/>
      <c r="V33" s="75"/>
      <c r="W33" s="75"/>
      <c r="X33" s="264"/>
      <c r="Z33" s="75"/>
      <c r="AA33" s="149"/>
      <c r="AB33" s="74"/>
      <c r="AD33" s="74"/>
      <c r="AE33" s="259"/>
      <c r="AF33" s="67"/>
      <c r="AG33" s="66"/>
      <c r="AI33" s="66"/>
      <c r="AJ33" s="145"/>
    </row>
    <row r="34" spans="1:36" s="69" customFormat="1" ht="11.25" customHeight="1" x14ac:dyDescent="0.2">
      <c r="A34" s="135"/>
      <c r="B34" s="66"/>
      <c r="C34" s="73"/>
      <c r="D34" s="73"/>
      <c r="E34" s="73"/>
      <c r="F34" s="86"/>
      <c r="G34" s="67"/>
      <c r="H34" s="85"/>
      <c r="J34" s="87"/>
      <c r="K34" s="85"/>
      <c r="L34" s="237"/>
      <c r="M34" s="85"/>
      <c r="N34" s="246"/>
      <c r="O34" s="67"/>
      <c r="P34" s="68"/>
      <c r="Q34" s="66"/>
      <c r="R34" s="85"/>
      <c r="S34" s="66"/>
      <c r="T34" s="257"/>
      <c r="U34" s="75"/>
      <c r="V34" s="75"/>
      <c r="W34" s="75"/>
      <c r="X34" s="264"/>
      <c r="Z34" s="75"/>
      <c r="AA34" s="149"/>
      <c r="AB34" s="74"/>
      <c r="AF34" s="67"/>
      <c r="AG34" s="98"/>
      <c r="AH34" s="98"/>
      <c r="AI34" s="66"/>
      <c r="AJ34" s="145"/>
    </row>
    <row r="35" spans="1:36" s="69" customFormat="1" ht="30" customHeight="1" x14ac:dyDescent="0.2">
      <c r="A35" s="135"/>
      <c r="B35" s="66"/>
      <c r="C35" s="65" t="str">
        <f ca="1">IF(AND(TODAY()&gt;=D35,TODAY()&lt;=E35),"➜",IF(TODAY()&gt;=E35,"✓",""))</f>
        <v>✓</v>
      </c>
      <c r="D35" s="73">
        <f>D33+7</f>
        <v>46069</v>
      </c>
      <c r="E35" s="73">
        <f>E33+7</f>
        <v>46073</v>
      </c>
      <c r="F35" s="130">
        <f>NETWORKDAYS.INTL(D35,E35,,[1]feriados!$C$2:$C$500)</f>
        <v>3</v>
      </c>
      <c r="G35" s="67"/>
      <c r="H35" s="66"/>
      <c r="J35" s="67"/>
      <c r="K35" s="66"/>
      <c r="L35" s="237"/>
      <c r="M35" s="66"/>
      <c r="N35" s="246"/>
      <c r="O35" s="67"/>
      <c r="P35" s="68"/>
      <c r="Q35" s="66"/>
      <c r="R35" s="66"/>
      <c r="S35" s="66"/>
      <c r="T35" s="257"/>
      <c r="U35" s="75"/>
      <c r="V35" s="75"/>
      <c r="W35" s="75"/>
      <c r="X35" s="264"/>
      <c r="AA35" s="263" t="s">
        <v>61</v>
      </c>
      <c r="AC35" s="262" t="s">
        <v>62</v>
      </c>
      <c r="AD35" s="262"/>
      <c r="AE35" s="262"/>
      <c r="AF35" s="67"/>
      <c r="AG35" s="66"/>
      <c r="AI35" s="66"/>
      <c r="AJ35" s="145"/>
    </row>
    <row r="36" spans="1:36" s="69" customFormat="1" ht="11.25" customHeight="1" x14ac:dyDescent="0.2">
      <c r="A36" s="135"/>
      <c r="B36" s="66"/>
      <c r="C36" s="73"/>
      <c r="D36" s="73"/>
      <c r="E36" s="73"/>
      <c r="F36" s="67"/>
      <c r="G36" s="67"/>
      <c r="H36" s="66"/>
      <c r="J36" s="67"/>
      <c r="K36" s="66"/>
      <c r="L36" s="237"/>
      <c r="M36" s="66"/>
      <c r="N36" s="246"/>
      <c r="O36" s="67"/>
      <c r="P36" s="68"/>
      <c r="Q36" s="66"/>
      <c r="R36" s="66"/>
      <c r="S36" s="66"/>
      <c r="T36" s="257"/>
      <c r="U36" s="85"/>
      <c r="V36" s="85"/>
      <c r="W36" s="85"/>
      <c r="X36" s="264"/>
      <c r="AA36" s="263"/>
      <c r="AC36" s="262"/>
      <c r="AD36" s="262"/>
      <c r="AE36" s="262"/>
      <c r="AF36" s="67"/>
      <c r="AG36" s="66"/>
      <c r="AI36" s="66"/>
      <c r="AJ36" s="145"/>
    </row>
    <row r="37" spans="1:36" s="69" customFormat="1" ht="30" customHeight="1" x14ac:dyDescent="0.2">
      <c r="A37" s="135"/>
      <c r="B37" s="66"/>
      <c r="C37" s="65" t="str">
        <f ca="1">IF(AND(TODAY()&gt;=D37,TODAY()&lt;=E37),"➜",IF(TODAY()&gt;=E37,"✓",""))</f>
        <v>✓</v>
      </c>
      <c r="D37" s="73">
        <f>D35+7</f>
        <v>46076</v>
      </c>
      <c r="E37" s="73">
        <f>E35+7</f>
        <v>46080</v>
      </c>
      <c r="F37" s="130">
        <f>NETWORKDAYS.INTL(D37,E37,,[1]feriados!$C$2:$C$500)</f>
        <v>5</v>
      </c>
      <c r="G37" s="67"/>
      <c r="H37" s="66"/>
      <c r="J37" s="67"/>
      <c r="K37" s="66"/>
      <c r="L37" s="237"/>
      <c r="M37" s="66"/>
      <c r="N37" s="246"/>
      <c r="O37" s="67"/>
      <c r="P37" s="68"/>
      <c r="Q37" s="66"/>
      <c r="R37" s="66"/>
      <c r="S37" s="66"/>
      <c r="T37" s="257"/>
      <c r="U37" s="75"/>
      <c r="V37" s="75"/>
      <c r="W37" s="75"/>
      <c r="X37" s="264"/>
      <c r="AA37" s="263"/>
      <c r="AC37" s="262"/>
      <c r="AD37" s="262"/>
      <c r="AE37" s="262"/>
      <c r="AF37" s="67"/>
      <c r="AG37" s="66"/>
      <c r="AI37" s="66"/>
      <c r="AJ37" s="145"/>
    </row>
    <row r="38" spans="1:36" s="69" customFormat="1" ht="11.25" customHeight="1" x14ac:dyDescent="0.2">
      <c r="A38" s="136"/>
      <c r="B38" s="85"/>
      <c r="C38" s="73"/>
      <c r="D38" s="89"/>
      <c r="E38" s="89"/>
      <c r="F38" s="67"/>
      <c r="G38" s="67"/>
      <c r="H38" s="66"/>
      <c r="J38" s="67"/>
      <c r="K38" s="66"/>
      <c r="L38" s="237"/>
      <c r="M38" s="66"/>
      <c r="N38" s="246"/>
      <c r="O38" s="67"/>
      <c r="P38" s="68"/>
      <c r="Q38" s="66"/>
      <c r="R38" s="66"/>
      <c r="S38" s="66"/>
      <c r="T38" s="257"/>
      <c r="U38" s="75"/>
      <c r="V38" s="75"/>
      <c r="W38" s="75"/>
      <c r="X38" s="264"/>
      <c r="Y38" s="75"/>
      <c r="AA38" s="263"/>
      <c r="AB38" s="66"/>
      <c r="AC38" s="262"/>
      <c r="AD38" s="262"/>
      <c r="AE38" s="262"/>
      <c r="AF38" s="67"/>
      <c r="AG38" s="66"/>
      <c r="AI38" s="66"/>
      <c r="AJ38" s="145"/>
    </row>
    <row r="39" spans="1:36" s="69" customFormat="1" ht="30" customHeight="1" x14ac:dyDescent="0.2">
      <c r="A39" s="135"/>
      <c r="B39" s="66"/>
      <c r="C39" s="65" t="str">
        <f ca="1">IF(AND(TODAY()&gt;=D39,TODAY()&lt;=E39),"➜",IF(TODAY()&gt;=E39,"✓",""))</f>
        <v>✓</v>
      </c>
      <c r="D39" s="73">
        <f>D37+7</f>
        <v>46083</v>
      </c>
      <c r="E39" s="73">
        <f>E37+7</f>
        <v>46087</v>
      </c>
      <c r="F39" s="130">
        <f>NETWORKDAYS.INTL(D39,E39,,[1]feriados!$C$2:$C$500)</f>
        <v>5</v>
      </c>
      <c r="G39" s="67"/>
      <c r="H39" s="85"/>
      <c r="J39" s="87"/>
      <c r="K39" s="85"/>
      <c r="L39" s="237"/>
      <c r="M39" s="85"/>
      <c r="N39" s="246"/>
      <c r="O39" s="87"/>
      <c r="P39" s="88"/>
      <c r="Q39" s="66"/>
      <c r="R39" s="85"/>
      <c r="S39" s="66"/>
      <c r="T39" s="257"/>
      <c r="U39" s="75"/>
      <c r="V39" s="75"/>
      <c r="W39" s="75"/>
      <c r="X39" s="264"/>
      <c r="Y39" s="75"/>
      <c r="AA39" s="263"/>
      <c r="AB39" s="66"/>
      <c r="AC39" s="262"/>
      <c r="AD39" s="262"/>
      <c r="AE39" s="262"/>
      <c r="AF39" s="67"/>
      <c r="AG39" s="66"/>
      <c r="AI39" s="66"/>
      <c r="AJ39" s="145"/>
    </row>
    <row r="40" spans="1:36" s="69" customFormat="1" ht="11.25" customHeight="1" x14ac:dyDescent="0.2">
      <c r="A40" s="135"/>
      <c r="B40" s="66"/>
      <c r="C40" s="73"/>
      <c r="D40" s="73"/>
      <c r="E40" s="73"/>
      <c r="F40" s="67"/>
      <c r="G40" s="67"/>
      <c r="H40" s="85"/>
      <c r="J40" s="87"/>
      <c r="L40" s="237"/>
      <c r="N40" s="246"/>
      <c r="O40" s="87"/>
      <c r="P40" s="101"/>
      <c r="Q40" s="66"/>
      <c r="S40" s="66"/>
      <c r="T40" s="257"/>
      <c r="U40" s="149"/>
      <c r="V40" s="149"/>
      <c r="W40" s="149"/>
      <c r="X40" s="149"/>
      <c r="Y40" s="149"/>
      <c r="Z40" s="149"/>
      <c r="AA40" s="149"/>
      <c r="AB40" s="75"/>
      <c r="AC40" s="262"/>
      <c r="AD40" s="262"/>
      <c r="AE40" s="262"/>
      <c r="AF40" s="67"/>
      <c r="AG40" s="66"/>
      <c r="AI40" s="66"/>
      <c r="AJ40" s="145"/>
    </row>
    <row r="41" spans="1:36" s="69" customFormat="1" ht="30" customHeight="1" x14ac:dyDescent="0.2">
      <c r="A41" s="135"/>
      <c r="B41" s="66"/>
      <c r="C41" s="65" t="str">
        <f ca="1">IF(AND(TODAY()&gt;=D41,TODAY()&lt;=E41),"➜",IF(TODAY()&gt;=E41,"✓",""))</f>
        <v>✓</v>
      </c>
      <c r="D41" s="73">
        <f>D39+7</f>
        <v>46090</v>
      </c>
      <c r="E41" s="73">
        <f>E39+7</f>
        <v>46094</v>
      </c>
      <c r="F41" s="130">
        <f>NETWORKDAYS.INTL(D41,E41,,[1]feriados!$C$2:$C$500)</f>
        <v>5</v>
      </c>
      <c r="G41" s="67"/>
      <c r="H41" s="85"/>
      <c r="J41" s="87"/>
      <c r="L41" s="237"/>
      <c r="N41" s="246"/>
      <c r="O41" s="87"/>
      <c r="P41" s="101"/>
      <c r="Q41" s="66"/>
      <c r="S41" s="66"/>
      <c r="T41" s="257"/>
      <c r="U41" s="149"/>
      <c r="V41" s="149"/>
      <c r="W41" s="149"/>
      <c r="X41" s="260" t="s">
        <v>63</v>
      </c>
      <c r="Y41" s="261"/>
      <c r="Z41" s="261"/>
      <c r="AA41" s="261"/>
      <c r="AC41" s="262"/>
      <c r="AD41" s="262"/>
      <c r="AE41" s="262"/>
      <c r="AF41" s="67"/>
      <c r="AG41" s="66"/>
      <c r="AI41" s="66"/>
      <c r="AJ41" s="145"/>
    </row>
    <row r="42" spans="1:36" s="69" customFormat="1" ht="11.25" x14ac:dyDescent="0.2">
      <c r="A42" s="135"/>
      <c r="B42" s="66"/>
      <c r="C42" s="73"/>
      <c r="D42" s="73"/>
      <c r="E42" s="73"/>
      <c r="F42" s="67"/>
      <c r="G42" s="67"/>
      <c r="H42" s="85"/>
      <c r="J42" s="87"/>
      <c r="K42" s="77"/>
      <c r="L42" s="237"/>
      <c r="N42" s="246"/>
      <c r="O42" s="87"/>
      <c r="P42" s="154"/>
      <c r="Q42" s="66"/>
      <c r="R42" s="74"/>
      <c r="S42" s="75"/>
      <c r="U42" s="149"/>
      <c r="V42" s="149"/>
      <c r="W42" s="149"/>
      <c r="X42" s="260"/>
      <c r="Y42" s="261"/>
      <c r="Z42" s="261"/>
      <c r="AA42" s="261"/>
      <c r="AF42" s="67"/>
      <c r="AG42" s="75"/>
      <c r="AI42" s="66"/>
      <c r="AJ42" s="146"/>
    </row>
    <row r="43" spans="1:36" s="69" customFormat="1" ht="30.75" customHeight="1" x14ac:dyDescent="0.2">
      <c r="A43" s="135"/>
      <c r="B43" s="66"/>
      <c r="C43" s="65" t="str">
        <f ca="1">IF(AND(TODAY()&gt;=D43,TODAY()&lt;=E43),"➜",IF(TODAY()&gt;=E43,"✓",""))</f>
        <v>✓</v>
      </c>
      <c r="D43" s="73">
        <f>D41+7</f>
        <v>46097</v>
      </c>
      <c r="E43" s="73">
        <f>E41+7</f>
        <v>46101</v>
      </c>
      <c r="F43" s="130">
        <f>NETWORKDAYS.INTL(D43,E43,,[1]feriados!$C$2:$C$500)</f>
        <v>5</v>
      </c>
      <c r="G43" s="67"/>
      <c r="H43" s="85"/>
      <c r="J43" s="87"/>
      <c r="K43" s="77"/>
      <c r="L43" s="237"/>
      <c r="N43" s="246"/>
      <c r="O43" s="87"/>
      <c r="P43" s="154"/>
      <c r="Q43" s="66"/>
      <c r="R43" s="74"/>
      <c r="S43" s="66"/>
      <c r="T43" s="186" t="s">
        <v>64</v>
      </c>
      <c r="U43" s="149"/>
      <c r="V43" s="149"/>
      <c r="W43" s="149"/>
      <c r="X43" s="260"/>
      <c r="Y43" s="261"/>
      <c r="Z43" s="261"/>
      <c r="AA43" s="261"/>
      <c r="AF43" s="67"/>
      <c r="AG43" s="66"/>
      <c r="AI43" s="66"/>
      <c r="AJ43" s="145"/>
    </row>
    <row r="44" spans="1:36" s="69" customFormat="1" ht="11.25" x14ac:dyDescent="0.2">
      <c r="A44" s="135"/>
      <c r="B44" s="66"/>
      <c r="C44" s="73"/>
      <c r="D44" s="89"/>
      <c r="E44" s="89"/>
      <c r="F44" s="86"/>
      <c r="G44" s="67"/>
      <c r="H44" s="85"/>
      <c r="J44" s="87"/>
      <c r="K44" s="77"/>
      <c r="L44" s="237"/>
      <c r="N44" s="246"/>
      <c r="O44" s="87"/>
      <c r="P44" s="154"/>
      <c r="Q44" s="66"/>
      <c r="R44" s="74"/>
      <c r="S44" s="66"/>
      <c r="T44" s="149"/>
      <c r="U44" s="149"/>
      <c r="V44" s="149"/>
      <c r="W44" s="149"/>
      <c r="X44" s="260"/>
      <c r="Y44" s="261"/>
      <c r="Z44" s="261"/>
      <c r="AA44" s="261"/>
      <c r="AF44" s="67"/>
      <c r="AG44" s="66"/>
      <c r="AI44" s="66"/>
      <c r="AJ44" s="145"/>
    </row>
    <row r="45" spans="1:36" s="69" customFormat="1" ht="36.75" customHeight="1" x14ac:dyDescent="0.2">
      <c r="A45" s="135"/>
      <c r="B45" s="66"/>
      <c r="C45" s="65" t="str">
        <f ca="1">IF(AND(TODAY()&gt;=D45,TODAY()&lt;=E45),"➜",IF(TODAY()&gt;=E45,"✓",""))</f>
        <v>✓</v>
      </c>
      <c r="D45" s="73">
        <f>D43+7</f>
        <v>46104</v>
      </c>
      <c r="E45" s="73">
        <f>E43+7</f>
        <v>46108</v>
      </c>
      <c r="F45" s="130">
        <f>NETWORKDAYS.INTL(D45,E45,,[1]feriados!$C$2:$C$500)</f>
        <v>5</v>
      </c>
      <c r="G45" s="67"/>
      <c r="H45" s="85"/>
      <c r="J45" s="87"/>
      <c r="K45" s="77"/>
      <c r="L45" s="237"/>
      <c r="N45" s="246"/>
      <c r="O45" s="87"/>
      <c r="P45" s="66"/>
      <c r="Q45" s="74"/>
      <c r="R45" s="66"/>
      <c r="S45" s="66"/>
      <c r="T45" s="254" t="s">
        <v>65</v>
      </c>
      <c r="U45" s="149"/>
      <c r="V45" s="149"/>
      <c r="W45" s="149"/>
      <c r="X45" s="260"/>
      <c r="Y45" s="261"/>
      <c r="Z45" s="261"/>
      <c r="AA45" s="261"/>
      <c r="AF45" s="67"/>
      <c r="AG45" s="66"/>
      <c r="AI45" s="66"/>
      <c r="AJ45" s="145"/>
    </row>
    <row r="46" spans="1:36" s="69" customFormat="1" ht="11.25" customHeight="1" x14ac:dyDescent="0.2">
      <c r="A46" s="136"/>
      <c r="B46" s="85"/>
      <c r="C46" s="73"/>
      <c r="D46" s="89"/>
      <c r="E46" s="89"/>
      <c r="F46" s="86"/>
      <c r="G46" s="67"/>
      <c r="H46" s="66"/>
      <c r="I46" s="66"/>
      <c r="J46" s="67"/>
      <c r="K46" s="77"/>
      <c r="L46" s="75"/>
      <c r="N46" s="246"/>
      <c r="O46" s="67"/>
      <c r="P46" s="154"/>
      <c r="Q46" s="66"/>
      <c r="R46" s="78"/>
      <c r="S46" s="66"/>
      <c r="T46" s="255"/>
      <c r="U46" s="149"/>
      <c r="V46" s="149"/>
      <c r="W46" s="149"/>
      <c r="X46" s="149"/>
      <c r="Y46" s="170"/>
      <c r="Z46" s="149"/>
      <c r="AA46" s="149"/>
      <c r="AB46" s="66"/>
      <c r="AC46" s="66"/>
      <c r="AD46" s="66"/>
      <c r="AE46" s="66"/>
      <c r="AF46" s="67"/>
      <c r="AG46" s="66"/>
      <c r="AI46" s="66"/>
      <c r="AJ46" s="145"/>
    </row>
    <row r="47" spans="1:36" s="69" customFormat="1" ht="39" customHeight="1" x14ac:dyDescent="0.2">
      <c r="A47" s="135"/>
      <c r="B47" s="66"/>
      <c r="C47" s="65" t="str">
        <f ca="1">IF(AND(TODAY()&gt;=D47,TODAY()&lt;=E47),"➜",IF(TODAY()&gt;=E47,"✓",""))</f>
        <v>✓</v>
      </c>
      <c r="D47" s="73">
        <f>D45+7</f>
        <v>46111</v>
      </c>
      <c r="E47" s="73">
        <f>E45+7</f>
        <v>46115</v>
      </c>
      <c r="F47" s="130">
        <f>NETWORKDAYS.INTL(D47,E47,,[1]feriados!$C$2:$C$500)</f>
        <v>4</v>
      </c>
      <c r="G47" s="67"/>
      <c r="H47" s="66"/>
      <c r="I47" s="66"/>
      <c r="J47" s="67"/>
      <c r="K47" s="77"/>
      <c r="L47" s="75"/>
      <c r="N47" s="246"/>
      <c r="O47" s="67"/>
      <c r="P47" s="154"/>
      <c r="Q47" s="66"/>
      <c r="R47" s="78"/>
      <c r="S47" s="66"/>
      <c r="T47" s="256"/>
      <c r="U47" s="149"/>
      <c r="V47" s="149"/>
      <c r="W47" s="149"/>
      <c r="X47" s="149"/>
      <c r="Z47" s="149"/>
      <c r="AA47" s="265" t="s">
        <v>66</v>
      </c>
      <c r="AB47" s="265"/>
      <c r="AC47" s="265"/>
      <c r="AD47" s="265"/>
      <c r="AE47" s="266"/>
      <c r="AF47" s="67"/>
      <c r="AG47" s="66"/>
      <c r="AI47" s="66"/>
      <c r="AJ47" s="145"/>
    </row>
    <row r="48" spans="1:36" s="69" customFormat="1" ht="11.25" customHeight="1" x14ac:dyDescent="0.2">
      <c r="A48" s="136"/>
      <c r="B48" s="85"/>
      <c r="C48" s="73"/>
      <c r="D48" s="89"/>
      <c r="E48" s="89"/>
      <c r="F48" s="86"/>
      <c r="G48" s="67"/>
      <c r="H48" s="66"/>
      <c r="I48" s="66"/>
      <c r="J48" s="67"/>
      <c r="K48" s="77"/>
      <c r="L48" s="75"/>
      <c r="N48" s="76"/>
      <c r="O48" s="67"/>
      <c r="P48" s="154"/>
      <c r="Q48" s="66"/>
      <c r="R48" s="78"/>
      <c r="S48" s="66"/>
      <c r="U48" s="149"/>
      <c r="V48" s="149"/>
      <c r="W48" s="149"/>
      <c r="X48" s="149"/>
      <c r="Z48" s="149"/>
      <c r="AB48" s="66"/>
      <c r="AC48" s="242"/>
      <c r="AD48" s="242"/>
      <c r="AE48" s="242"/>
      <c r="AF48" s="67"/>
      <c r="AG48" s="66"/>
      <c r="AI48" s="66"/>
      <c r="AJ48" s="145"/>
    </row>
    <row r="49" spans="1:36" s="69" customFormat="1" ht="33.75" customHeight="1" x14ac:dyDescent="0.2">
      <c r="A49" s="135"/>
      <c r="B49" s="66"/>
      <c r="C49" s="65" t="str">
        <f ca="1">IF(AND(TODAY()&gt;=D49,TODAY()&lt;=E49),"➜",IF(TODAY()&gt;=E49,"✓",""))</f>
        <v>✓</v>
      </c>
      <c r="D49" s="73">
        <f>D47+7</f>
        <v>46118</v>
      </c>
      <c r="E49" s="73">
        <f>E47+7</f>
        <v>46122</v>
      </c>
      <c r="F49" s="130">
        <f>NETWORKDAYS.INTL(D49,E49,,[1]feriados!$C$2:$C$500)</f>
        <v>5</v>
      </c>
      <c r="G49" s="67"/>
      <c r="H49" s="66"/>
      <c r="I49" s="94" t="s">
        <v>67</v>
      </c>
      <c r="J49" s="67"/>
      <c r="K49" s="77"/>
      <c r="L49" s="230" t="s">
        <v>68</v>
      </c>
      <c r="O49" s="67"/>
      <c r="P49" s="154"/>
      <c r="R49" s="78"/>
      <c r="S49" s="66"/>
      <c r="T49" s="151" t="s">
        <v>69</v>
      </c>
      <c r="U49" s="149"/>
      <c r="V49" s="149"/>
      <c r="W49" s="149"/>
      <c r="X49" s="149"/>
      <c r="Z49" s="149"/>
      <c r="AA49" s="290" t="s">
        <v>15</v>
      </c>
      <c r="AB49" s="66"/>
      <c r="AC49" s="296" t="s">
        <v>16</v>
      </c>
      <c r="AD49" s="296"/>
      <c r="AE49" s="296"/>
      <c r="AF49" s="67"/>
      <c r="AG49" s="66"/>
      <c r="AI49" s="66"/>
      <c r="AJ49" s="145"/>
    </row>
    <row r="50" spans="1:36" s="69" customFormat="1" ht="7.5" customHeight="1" x14ac:dyDescent="0.2">
      <c r="A50" s="135"/>
      <c r="B50" s="66"/>
      <c r="C50" s="73"/>
      <c r="D50" s="73"/>
      <c r="E50" s="73"/>
      <c r="F50" s="86"/>
      <c r="G50" s="67"/>
      <c r="H50" s="66"/>
      <c r="J50" s="67"/>
      <c r="K50" s="77"/>
      <c r="L50" s="230"/>
      <c r="O50" s="67"/>
      <c r="P50" s="154"/>
      <c r="R50" s="78"/>
      <c r="S50" s="66"/>
      <c r="X50" s="66"/>
      <c r="Z50" s="75"/>
      <c r="AA50" s="291"/>
      <c r="AB50" s="66"/>
      <c r="AF50" s="67"/>
      <c r="AG50" s="66"/>
      <c r="AI50" s="66"/>
      <c r="AJ50" s="145"/>
    </row>
    <row r="51" spans="1:36" s="69" customFormat="1" ht="27.75" customHeight="1" x14ac:dyDescent="0.2">
      <c r="A51" s="135"/>
      <c r="B51" s="66"/>
      <c r="C51" s="65" t="str">
        <f ca="1">IF(AND(TODAY()&gt;=D51,TODAY()&lt;=E51),"➜",IF(TODAY()&gt;=E51,"✓",""))</f>
        <v>✓</v>
      </c>
      <c r="D51" s="73">
        <f>D49+7</f>
        <v>46125</v>
      </c>
      <c r="E51" s="73">
        <f>E49+7</f>
        <v>46129</v>
      </c>
      <c r="F51" s="130">
        <f>NETWORKDAYS.INTL(D51,E51,,[1]feriados!$C$2:$C$500)</f>
        <v>5</v>
      </c>
      <c r="G51" s="67"/>
      <c r="H51" s="66"/>
      <c r="I51" s="172" t="s">
        <v>70</v>
      </c>
      <c r="J51" s="67"/>
      <c r="K51" s="77"/>
      <c r="L51" s="230"/>
      <c r="O51" s="67"/>
      <c r="P51" s="154"/>
      <c r="Q51" s="230" t="s">
        <v>71</v>
      </c>
      <c r="R51" s="78"/>
      <c r="S51" s="66"/>
      <c r="T51" s="243" t="s">
        <v>72</v>
      </c>
      <c r="X51" s="66"/>
      <c r="Z51" s="75"/>
      <c r="AA51" s="291"/>
      <c r="AB51" s="66"/>
      <c r="AC51" s="227" t="s">
        <v>17</v>
      </c>
      <c r="AD51" s="228"/>
      <c r="AE51" s="229"/>
      <c r="AF51" s="67"/>
      <c r="AG51" s="66"/>
      <c r="AI51" s="66"/>
      <c r="AJ51" s="145"/>
    </row>
    <row r="52" spans="1:36" s="69" customFormat="1" ht="11.25" x14ac:dyDescent="0.2">
      <c r="A52" s="135"/>
      <c r="B52" s="66"/>
      <c r="C52" s="73"/>
      <c r="D52" s="73"/>
      <c r="E52" s="73"/>
      <c r="F52" s="86"/>
      <c r="G52" s="67"/>
      <c r="H52" s="66"/>
      <c r="J52" s="67"/>
      <c r="K52" s="77"/>
      <c r="L52" s="82"/>
      <c r="N52" s="77"/>
      <c r="O52" s="67"/>
      <c r="P52" s="154"/>
      <c r="Q52" s="230"/>
      <c r="R52" s="78"/>
      <c r="S52" s="66"/>
      <c r="T52" s="244"/>
      <c r="X52" s="66"/>
      <c r="Y52" s="82"/>
      <c r="Z52" s="75"/>
      <c r="AA52" s="291"/>
      <c r="AB52" s="66"/>
      <c r="AC52" s="74"/>
      <c r="AD52" s="74"/>
      <c r="AF52" s="67"/>
      <c r="AG52" s="66"/>
      <c r="AH52" s="66"/>
      <c r="AI52" s="66"/>
      <c r="AJ52" s="145"/>
    </row>
    <row r="53" spans="1:36" s="69" customFormat="1" ht="28.5" customHeight="1" x14ac:dyDescent="0.2">
      <c r="A53" s="135"/>
      <c r="B53" s="66"/>
      <c r="C53" s="65" t="str">
        <f ca="1">IF(AND(TODAY()&gt;=D53,TODAY()&lt;=E53),"➜",IF(TODAY()&gt;=E53,"✓",""))</f>
        <v>✓</v>
      </c>
      <c r="D53" s="73">
        <f>D51+7</f>
        <v>46132</v>
      </c>
      <c r="E53" s="73">
        <f>E51+7</f>
        <v>46136</v>
      </c>
      <c r="F53" s="130">
        <f>NETWORKDAYS.INTL(D53,E53,,[1]feriados!$C$2:$C$500)</f>
        <v>4</v>
      </c>
      <c r="G53" s="67"/>
      <c r="H53" s="66"/>
      <c r="I53" s="94" t="s">
        <v>73</v>
      </c>
      <c r="J53" s="67"/>
      <c r="K53" s="77"/>
      <c r="L53" s="232" t="s">
        <v>74</v>
      </c>
      <c r="N53" s="77"/>
      <c r="O53" s="67"/>
      <c r="P53" s="154"/>
      <c r="Q53" s="230"/>
      <c r="R53" s="78"/>
      <c r="S53" s="66"/>
      <c r="T53" s="245"/>
      <c r="U53" s="66"/>
      <c r="V53" s="66"/>
      <c r="W53" s="66"/>
      <c r="X53" s="66"/>
      <c r="Y53" s="237"/>
      <c r="Z53" s="75"/>
      <c r="AA53" s="291"/>
      <c r="AB53" s="66"/>
      <c r="AC53" s="239" t="s">
        <v>19</v>
      </c>
      <c r="AD53" s="240"/>
      <c r="AE53" s="241"/>
      <c r="AF53" s="67"/>
      <c r="AG53" s="66"/>
      <c r="AI53" s="66"/>
      <c r="AJ53" s="145"/>
    </row>
    <row r="54" spans="1:36" s="69" customFormat="1" ht="11.25" x14ac:dyDescent="0.2">
      <c r="A54" s="135"/>
      <c r="B54" s="66"/>
      <c r="C54" s="73"/>
      <c r="D54" s="73"/>
      <c r="E54" s="73"/>
      <c r="F54" s="86"/>
      <c r="G54" s="67"/>
      <c r="H54" s="66"/>
      <c r="J54" s="67"/>
      <c r="K54" s="77"/>
      <c r="L54" s="233"/>
      <c r="N54" s="75"/>
      <c r="O54" s="67"/>
      <c r="P54" s="154"/>
      <c r="Q54" s="230"/>
      <c r="R54" s="78"/>
      <c r="S54" s="66"/>
      <c r="U54" s="66"/>
      <c r="V54" s="66"/>
      <c r="W54" s="66"/>
      <c r="X54" s="66"/>
      <c r="Y54" s="237"/>
      <c r="Z54" s="75"/>
      <c r="AA54" s="291"/>
      <c r="AB54" s="66"/>
      <c r="AF54" s="67"/>
      <c r="AG54" s="66"/>
      <c r="AI54" s="66"/>
      <c r="AJ54" s="145"/>
    </row>
    <row r="55" spans="1:36" s="69" customFormat="1" ht="46.5" customHeight="1" x14ac:dyDescent="0.2">
      <c r="A55" s="135"/>
      <c r="B55" s="66"/>
      <c r="C55" s="65" t="str">
        <f ca="1">IF(AND(TODAY()&gt;=D55,TODAY()&lt;=E55),"➜",IF(TODAY()&gt;=E55,"✓",""))</f>
        <v>✓</v>
      </c>
      <c r="D55" s="73">
        <f>D53+7</f>
        <v>46139</v>
      </c>
      <c r="E55" s="73">
        <f>E53+7</f>
        <v>46143</v>
      </c>
      <c r="F55" s="130">
        <f>NETWORKDAYS.INTL(D55,E55,,[1]feriados!$C$2:$C$500)</f>
        <v>4</v>
      </c>
      <c r="G55" s="67"/>
      <c r="H55" s="66"/>
      <c r="I55" s="289" t="s">
        <v>75</v>
      </c>
      <c r="J55" s="67"/>
      <c r="K55" s="77"/>
      <c r="L55" s="233"/>
      <c r="N55" s="75"/>
      <c r="O55" s="67"/>
      <c r="P55" s="154"/>
      <c r="Q55" s="230"/>
      <c r="R55" s="78"/>
      <c r="S55" s="85"/>
      <c r="T55" s="85"/>
      <c r="U55" s="85"/>
      <c r="V55" s="85"/>
      <c r="W55" s="85"/>
      <c r="X55" s="66"/>
      <c r="Y55" s="237"/>
      <c r="Z55" s="75"/>
      <c r="AA55" s="291"/>
      <c r="AB55" s="66"/>
      <c r="AC55" s="239" t="s">
        <v>20</v>
      </c>
      <c r="AD55" s="240"/>
      <c r="AE55" s="241"/>
      <c r="AF55" s="67"/>
      <c r="AG55" s="66"/>
      <c r="AI55" s="66"/>
      <c r="AJ55" s="145"/>
    </row>
    <row r="56" spans="1:36" s="69" customFormat="1" ht="11.25" x14ac:dyDescent="0.2">
      <c r="A56" s="135"/>
      <c r="B56" s="66"/>
      <c r="C56" s="73"/>
      <c r="D56" s="73"/>
      <c r="E56" s="73"/>
      <c r="F56" s="86"/>
      <c r="G56" s="67"/>
      <c r="H56" s="66"/>
      <c r="I56" s="289"/>
      <c r="J56" s="67"/>
      <c r="L56" s="233"/>
      <c r="N56" s="75"/>
      <c r="O56" s="67"/>
      <c r="P56" s="101"/>
      <c r="Q56" s="230"/>
      <c r="R56" s="78"/>
      <c r="S56" s="85"/>
      <c r="T56" s="85"/>
      <c r="U56" s="85"/>
      <c r="V56" s="85"/>
      <c r="W56" s="85"/>
      <c r="X56" s="66"/>
      <c r="Y56" s="237"/>
      <c r="Z56" s="75"/>
      <c r="AA56" s="291"/>
      <c r="AB56" s="66"/>
      <c r="AC56" s="66"/>
      <c r="AD56" s="66"/>
      <c r="AF56" s="67"/>
      <c r="AG56" s="66"/>
      <c r="AI56" s="66"/>
      <c r="AJ56" s="145"/>
    </row>
    <row r="57" spans="1:36" s="69" customFormat="1" ht="30" customHeight="1" x14ac:dyDescent="0.2">
      <c r="A57" s="135"/>
      <c r="B57" s="66"/>
      <c r="C57" s="65" t="str">
        <f ca="1">IF(AND(TODAY()&gt;=D57,TODAY()&lt;=E57),"➜",IF(TODAY()&gt;=E57,"✓",""))</f>
        <v>✓</v>
      </c>
      <c r="D57" s="73">
        <f>D55+7</f>
        <v>46146</v>
      </c>
      <c r="E57" s="73">
        <f>E55+7</f>
        <v>46150</v>
      </c>
      <c r="F57" s="130">
        <f>NETWORKDAYS.INTL(D57,E57,,[1]feriados!$C$2:$C$500)</f>
        <v>5</v>
      </c>
      <c r="G57" s="67"/>
      <c r="H57" s="66"/>
      <c r="I57" s="289"/>
      <c r="J57" s="67"/>
      <c r="L57" s="233"/>
      <c r="N57" s="75"/>
      <c r="O57" s="67"/>
      <c r="P57" s="101"/>
      <c r="Q57" s="230"/>
      <c r="R57" s="78"/>
      <c r="S57" s="85"/>
      <c r="T57" s="85"/>
      <c r="U57" s="85"/>
      <c r="V57" s="85"/>
      <c r="W57" s="85"/>
      <c r="X57" s="66"/>
      <c r="Y57" s="237"/>
      <c r="Z57" s="75"/>
      <c r="AA57" s="291"/>
      <c r="AB57" s="66"/>
      <c r="AC57" s="239" t="s">
        <v>22</v>
      </c>
      <c r="AD57" s="240"/>
      <c r="AE57" s="241"/>
      <c r="AF57" s="67"/>
      <c r="AG57" s="66"/>
      <c r="AI57" s="66"/>
      <c r="AJ57" s="145"/>
    </row>
    <row r="58" spans="1:36" s="69" customFormat="1" ht="11.25" x14ac:dyDescent="0.2">
      <c r="A58" s="135"/>
      <c r="B58" s="66"/>
      <c r="C58" s="73"/>
      <c r="D58" s="73"/>
      <c r="E58" s="73"/>
      <c r="F58" s="86"/>
      <c r="G58" s="67"/>
      <c r="H58" s="66"/>
      <c r="I58" s="66"/>
      <c r="J58" s="67"/>
      <c r="L58" s="233"/>
      <c r="N58" s="75"/>
      <c r="O58" s="67"/>
      <c r="P58" s="101"/>
      <c r="Q58" s="230"/>
      <c r="R58" s="78"/>
      <c r="S58" s="85"/>
      <c r="T58" s="85"/>
      <c r="U58" s="85"/>
      <c r="V58" s="85"/>
      <c r="W58" s="85"/>
      <c r="X58" s="66"/>
      <c r="Y58" s="237"/>
      <c r="Z58" s="75"/>
      <c r="AA58" s="291"/>
      <c r="AB58" s="66"/>
      <c r="AC58" s="66"/>
      <c r="AD58" s="66"/>
      <c r="AE58" s="66"/>
      <c r="AF58" s="67"/>
      <c r="AG58" s="66"/>
      <c r="AI58" s="66"/>
      <c r="AJ58" s="145"/>
    </row>
    <row r="59" spans="1:36" s="69" customFormat="1" ht="30" customHeight="1" x14ac:dyDescent="0.2">
      <c r="A59" s="135"/>
      <c r="B59" s="66"/>
      <c r="C59" s="65" t="str">
        <f ca="1">IF(AND(TODAY()&gt;=D59,TODAY()&lt;=E59),"➜",IF(TODAY()&gt;=E59,"✓",""))</f>
        <v>✓</v>
      </c>
      <c r="D59" s="73">
        <f>D57+7</f>
        <v>46153</v>
      </c>
      <c r="E59" s="73">
        <f>E57+7</f>
        <v>46157</v>
      </c>
      <c r="F59" s="130">
        <f>NETWORKDAYS.INTL(D59,E59,,[1]feriados!$C$2:$C$500)</f>
        <v>5</v>
      </c>
      <c r="G59" s="67"/>
      <c r="H59" s="66"/>
      <c r="I59" s="66"/>
      <c r="J59" s="67"/>
      <c r="L59" s="233"/>
      <c r="N59" s="75"/>
      <c r="O59" s="67"/>
      <c r="P59" s="101"/>
      <c r="Q59" s="230"/>
      <c r="R59" s="78"/>
      <c r="S59" s="85"/>
      <c r="T59" s="85"/>
      <c r="U59" s="85"/>
      <c r="V59" s="85"/>
      <c r="W59" s="85"/>
      <c r="X59" s="66"/>
      <c r="Y59" s="237"/>
      <c r="Z59" s="75"/>
      <c r="AA59" s="291"/>
      <c r="AB59" s="66"/>
      <c r="AC59" s="239" t="s">
        <v>23</v>
      </c>
      <c r="AD59" s="240"/>
      <c r="AE59" s="241"/>
      <c r="AF59" s="67"/>
      <c r="AG59" s="66"/>
      <c r="AI59" s="66"/>
      <c r="AJ59" s="145"/>
    </row>
    <row r="60" spans="1:36" s="69" customFormat="1" ht="11.25" x14ac:dyDescent="0.2">
      <c r="A60" s="135"/>
      <c r="B60" s="66"/>
      <c r="C60" s="73"/>
      <c r="D60" s="73"/>
      <c r="E60" s="73"/>
      <c r="F60" s="86"/>
      <c r="G60" s="67"/>
      <c r="H60" s="66"/>
      <c r="I60" s="66"/>
      <c r="J60" s="67"/>
      <c r="K60" s="77"/>
      <c r="L60" s="233"/>
      <c r="N60" s="75"/>
      <c r="O60" s="67"/>
      <c r="P60" s="154"/>
      <c r="Q60" s="230"/>
      <c r="R60" s="78"/>
      <c r="S60" s="85"/>
      <c r="T60" s="85"/>
      <c r="U60" s="85"/>
      <c r="V60" s="85"/>
      <c r="W60" s="85"/>
      <c r="X60" s="66"/>
      <c r="Y60" s="237"/>
      <c r="Z60" s="75"/>
      <c r="AA60" s="291"/>
      <c r="AB60" s="66"/>
      <c r="AC60" s="66"/>
      <c r="AD60" s="66"/>
      <c r="AE60" s="66"/>
      <c r="AF60" s="67"/>
      <c r="AG60" s="66"/>
      <c r="AI60" s="66"/>
      <c r="AJ60" s="145"/>
    </row>
    <row r="61" spans="1:36" s="69" customFormat="1" ht="27" customHeight="1" x14ac:dyDescent="0.2">
      <c r="A61" s="135"/>
      <c r="B61" s="66"/>
      <c r="C61" s="65" t="str">
        <f ca="1">IF(AND(TODAY()&gt;=D61,TODAY()&lt;=E61),"➜",IF(TODAY()&gt;=E61,"✓",""))</f>
        <v>✓</v>
      </c>
      <c r="D61" s="73">
        <f>D59+7</f>
        <v>46160</v>
      </c>
      <c r="E61" s="73">
        <f>E59+7</f>
        <v>46164</v>
      </c>
      <c r="F61" s="130">
        <f>NETWORKDAYS.INTL(D61,E61,,[1]feriados!$C$2:$C$500)</f>
        <v>5</v>
      </c>
      <c r="G61" s="67"/>
      <c r="H61" s="66"/>
      <c r="I61" s="66"/>
      <c r="J61" s="67"/>
      <c r="L61" s="233"/>
      <c r="N61" s="75"/>
      <c r="O61" s="67"/>
      <c r="P61" s="101"/>
      <c r="Q61" s="230"/>
      <c r="R61" s="78"/>
      <c r="S61" s="85"/>
      <c r="T61" s="85"/>
      <c r="U61" s="85"/>
      <c r="V61" s="85"/>
      <c r="W61" s="85"/>
      <c r="X61" s="66"/>
      <c r="Y61" s="237"/>
      <c r="Z61" s="76"/>
      <c r="AA61" s="291"/>
      <c r="AB61" s="66"/>
      <c r="AC61" s="239" t="s">
        <v>24</v>
      </c>
      <c r="AD61" s="240"/>
      <c r="AE61" s="241"/>
      <c r="AF61" s="67"/>
      <c r="AG61" s="66"/>
      <c r="AI61" s="66"/>
      <c r="AJ61" s="145"/>
    </row>
    <row r="62" spans="1:36" s="69" customFormat="1" ht="11.25" x14ac:dyDescent="0.2">
      <c r="A62" s="135"/>
      <c r="B62" s="66"/>
      <c r="C62" s="73"/>
      <c r="D62" s="73"/>
      <c r="E62" s="73"/>
      <c r="F62" s="86"/>
      <c r="G62" s="67"/>
      <c r="H62" s="66"/>
      <c r="I62" s="66"/>
      <c r="J62" s="67"/>
      <c r="L62" s="233"/>
      <c r="N62" s="75"/>
      <c r="O62" s="67"/>
      <c r="P62" s="101"/>
      <c r="Q62" s="230"/>
      <c r="R62" s="78"/>
      <c r="S62" s="85"/>
      <c r="T62" s="85"/>
      <c r="U62" s="85"/>
      <c r="V62" s="85"/>
      <c r="W62" s="85"/>
      <c r="X62" s="66"/>
      <c r="Y62" s="237"/>
      <c r="AA62" s="291"/>
      <c r="AB62" s="66"/>
      <c r="AC62" s="66"/>
      <c r="AD62" s="66"/>
      <c r="AE62" s="66"/>
      <c r="AF62" s="67"/>
      <c r="AG62" s="66"/>
      <c r="AI62" s="66"/>
      <c r="AJ62" s="145"/>
    </row>
    <row r="63" spans="1:36" s="69" customFormat="1" ht="27" customHeight="1" x14ac:dyDescent="0.2">
      <c r="A63" s="135"/>
      <c r="B63" s="66"/>
      <c r="C63" s="65" t="str">
        <f ca="1">IF(AND(TODAY()&gt;=D63,TODAY()&lt;=E63),"➜",IF(TODAY()&gt;=E63,"✓",""))</f>
        <v>✓</v>
      </c>
      <c r="D63" s="73">
        <f>D61+7</f>
        <v>46167</v>
      </c>
      <c r="E63" s="73">
        <f>E61+7</f>
        <v>46171</v>
      </c>
      <c r="F63" s="130">
        <f>NETWORKDAYS.INTL(D63,E63,,[1]feriados!$C$2:$C$500)</f>
        <v>4</v>
      </c>
      <c r="G63" s="67"/>
      <c r="H63" s="66"/>
      <c r="I63" s="66"/>
      <c r="J63" s="67"/>
      <c r="L63" s="233"/>
      <c r="N63" s="75"/>
      <c r="O63" s="67"/>
      <c r="P63" s="101"/>
      <c r="Q63" s="230"/>
      <c r="R63" s="78"/>
      <c r="S63" s="85"/>
      <c r="T63" s="85"/>
      <c r="U63" s="85"/>
      <c r="V63" s="85"/>
      <c r="W63" s="85"/>
      <c r="X63" s="66"/>
      <c r="Y63" s="237"/>
      <c r="AA63" s="291"/>
      <c r="AB63" s="66"/>
      <c r="AC63" s="239" t="s">
        <v>25</v>
      </c>
      <c r="AD63" s="240"/>
      <c r="AE63" s="241"/>
      <c r="AF63" s="67"/>
      <c r="AG63" s="66"/>
      <c r="AI63" s="66"/>
      <c r="AJ63" s="145"/>
    </row>
    <row r="64" spans="1:36" s="69" customFormat="1" ht="11.25" x14ac:dyDescent="0.2">
      <c r="A64" s="135"/>
      <c r="B64" s="66"/>
      <c r="C64" s="73"/>
      <c r="D64" s="73"/>
      <c r="E64" s="73"/>
      <c r="F64" s="86"/>
      <c r="G64" s="67"/>
      <c r="H64" s="66"/>
      <c r="I64" s="66"/>
      <c r="J64" s="67"/>
      <c r="L64" s="233"/>
      <c r="N64" s="75"/>
      <c r="O64" s="67"/>
      <c r="P64" s="101"/>
      <c r="Q64" s="230"/>
      <c r="R64" s="78"/>
      <c r="S64" s="85"/>
      <c r="T64" s="85"/>
      <c r="U64" s="85"/>
      <c r="V64" s="85"/>
      <c r="W64" s="85"/>
      <c r="X64" s="76"/>
      <c r="AA64" s="291"/>
      <c r="AB64" s="76"/>
      <c r="AF64" s="67"/>
      <c r="AG64" s="66"/>
      <c r="AI64" s="66"/>
      <c r="AJ64" s="145"/>
    </row>
    <row r="65" spans="1:36" s="69" customFormat="1" ht="34.5" customHeight="1" x14ac:dyDescent="0.2">
      <c r="A65" s="135"/>
      <c r="B65" s="66"/>
      <c r="C65" s="65" t="str">
        <f ca="1">IF(AND(TODAY()&gt;=D65,TODAY()&lt;=E65),"➜",IF(TODAY()&gt;=E65,"✓",""))</f>
        <v>✓</v>
      </c>
      <c r="D65" s="73">
        <f>D63+7</f>
        <v>46174</v>
      </c>
      <c r="E65" s="73">
        <f>E63+7</f>
        <v>46178</v>
      </c>
      <c r="F65" s="130">
        <f>NETWORKDAYS.INTL(D65,E65,,[1]feriados!$C$2:$C$500)</f>
        <v>5</v>
      </c>
      <c r="G65" s="67"/>
      <c r="H65" s="66"/>
      <c r="I65" s="66"/>
      <c r="J65" s="67"/>
      <c r="L65" s="233"/>
      <c r="N65" s="232" t="s">
        <v>76</v>
      </c>
      <c r="O65" s="67"/>
      <c r="P65" s="101"/>
      <c r="Q65" s="230"/>
      <c r="R65" s="78"/>
      <c r="S65" s="85"/>
      <c r="T65" s="85"/>
      <c r="U65" s="85"/>
      <c r="V65" s="85"/>
      <c r="W65" s="85"/>
      <c r="Y65" s="76"/>
      <c r="AA65" s="291"/>
      <c r="AB65" s="76"/>
      <c r="AC65" s="177" t="s">
        <v>77</v>
      </c>
      <c r="AE65" s="237" t="s">
        <v>28</v>
      </c>
      <c r="AF65" s="67"/>
      <c r="AG65" s="66"/>
      <c r="AI65" s="66"/>
      <c r="AJ65" s="145"/>
    </row>
    <row r="66" spans="1:36" s="69" customFormat="1" ht="11.25" x14ac:dyDescent="0.2">
      <c r="A66" s="135"/>
      <c r="B66" s="66"/>
      <c r="C66" s="73"/>
      <c r="D66" s="73"/>
      <c r="E66" s="73"/>
      <c r="F66" s="86"/>
      <c r="G66" s="67"/>
      <c r="H66" s="66"/>
      <c r="I66" s="66"/>
      <c r="J66" s="67"/>
      <c r="L66" s="233"/>
      <c r="N66" s="233"/>
      <c r="O66" s="67"/>
      <c r="P66" s="101"/>
      <c r="Q66" s="230"/>
      <c r="R66" s="78"/>
      <c r="S66" s="85"/>
      <c r="T66" s="85"/>
      <c r="U66" s="85"/>
      <c r="V66" s="85"/>
      <c r="W66" s="85"/>
      <c r="Y66" s="76"/>
      <c r="Z66" s="76"/>
      <c r="AA66" s="291"/>
      <c r="AB66" s="76"/>
      <c r="AE66" s="237"/>
      <c r="AF66" s="67"/>
      <c r="AG66" s="66"/>
      <c r="AI66" s="66"/>
      <c r="AJ66" s="145"/>
    </row>
    <row r="67" spans="1:36" s="69" customFormat="1" ht="69.75" customHeight="1" x14ac:dyDescent="0.2">
      <c r="A67" s="135"/>
      <c r="B67" s="66"/>
      <c r="C67" s="65" t="str">
        <f ca="1">IF(AND(TODAY()&gt;=D67,TODAY()&lt;=E67),"➜",IF(TODAY()&gt;=E67,"✓",""))</f>
        <v>✓</v>
      </c>
      <c r="D67" s="73">
        <f>D65+7</f>
        <v>46181</v>
      </c>
      <c r="E67" s="73">
        <f>E65+7</f>
        <v>46185</v>
      </c>
      <c r="F67" s="130">
        <f>NETWORKDAYS.INTL(D67,E67,,[1]feriados!$C$2:$C$500)</f>
        <v>5</v>
      </c>
      <c r="G67" s="67"/>
      <c r="H67" s="66"/>
      <c r="J67" s="67"/>
      <c r="L67" s="233"/>
      <c r="N67" s="233"/>
      <c r="O67" s="67"/>
      <c r="P67" s="101"/>
      <c r="Q67" s="230"/>
      <c r="R67" s="78"/>
      <c r="S67" s="85"/>
      <c r="T67" s="85"/>
      <c r="U67" s="85"/>
      <c r="V67" s="85"/>
      <c r="W67" s="85"/>
      <c r="Z67" s="76"/>
      <c r="AA67" s="291"/>
      <c r="AB67" s="76"/>
      <c r="AC67" s="148" t="s">
        <v>78</v>
      </c>
      <c r="AD67" s="76"/>
      <c r="AE67" s="237"/>
      <c r="AF67" s="67"/>
      <c r="AG67" s="66"/>
      <c r="AI67" s="66"/>
      <c r="AJ67" s="145"/>
    </row>
    <row r="68" spans="1:36" s="69" customFormat="1" ht="11.25" x14ac:dyDescent="0.2">
      <c r="A68" s="135"/>
      <c r="B68" s="66"/>
      <c r="C68" s="73"/>
      <c r="D68" s="73"/>
      <c r="E68" s="73"/>
      <c r="F68" s="86"/>
      <c r="G68" s="67"/>
      <c r="H68" s="66"/>
      <c r="J68" s="67"/>
      <c r="L68" s="233"/>
      <c r="N68" s="233"/>
      <c r="O68" s="67"/>
      <c r="P68" s="101"/>
      <c r="Q68" s="230"/>
      <c r="R68" s="78"/>
      <c r="S68" s="85"/>
      <c r="T68" s="85"/>
      <c r="U68" s="85"/>
      <c r="V68" s="85"/>
      <c r="W68" s="85"/>
      <c r="Y68" s="75"/>
      <c r="AA68" s="291"/>
      <c r="AC68" s="66"/>
      <c r="AE68" s="237"/>
      <c r="AF68" s="67"/>
      <c r="AG68" s="66"/>
      <c r="AI68" s="66"/>
      <c r="AJ68" s="145"/>
    </row>
    <row r="69" spans="1:36" s="69" customFormat="1" ht="30" customHeight="1" x14ac:dyDescent="0.2">
      <c r="A69" s="135"/>
      <c r="B69" s="66"/>
      <c r="C69" s="65" t="str">
        <f ca="1">IF(AND(TODAY()&gt;=D69,TODAY()&lt;=E69),"➜",IF(TODAY()&gt;=E69,"✓",""))</f>
        <v>✓</v>
      </c>
      <c r="D69" s="73">
        <f>D67+7</f>
        <v>46188</v>
      </c>
      <c r="E69" s="73">
        <f>E67+7</f>
        <v>46192</v>
      </c>
      <c r="F69" s="130">
        <f>NETWORKDAYS.INTL(D69,E69,,[1]feriados!$C$2:$C$500)</f>
        <v>5</v>
      </c>
      <c r="G69" s="67"/>
      <c r="H69" s="66"/>
      <c r="J69" s="67"/>
      <c r="L69" s="233"/>
      <c r="N69" s="233"/>
      <c r="O69" s="67"/>
      <c r="P69" s="101"/>
      <c r="Q69" s="230"/>
      <c r="R69" s="78"/>
      <c r="S69" s="85"/>
      <c r="T69" s="85"/>
      <c r="U69" s="85"/>
      <c r="V69" s="85"/>
      <c r="W69" s="85"/>
      <c r="Y69" s="75"/>
      <c r="AA69" s="291"/>
      <c r="AB69" s="76"/>
      <c r="AC69" s="148" t="s">
        <v>29</v>
      </c>
      <c r="AE69" s="238"/>
      <c r="AF69" s="67"/>
      <c r="AG69" s="66"/>
      <c r="AI69" s="66"/>
      <c r="AJ69" s="145"/>
    </row>
    <row r="70" spans="1:36" s="69" customFormat="1" ht="11.25" x14ac:dyDescent="0.2">
      <c r="A70" s="135"/>
      <c r="B70" s="66"/>
      <c r="C70" s="73"/>
      <c r="D70" s="73"/>
      <c r="E70" s="73"/>
      <c r="F70" s="86"/>
      <c r="G70" s="67"/>
      <c r="H70" s="66"/>
      <c r="J70" s="67"/>
      <c r="L70" s="233"/>
      <c r="N70" s="233"/>
      <c r="O70" s="67"/>
      <c r="P70" s="101"/>
      <c r="Q70" s="85"/>
      <c r="R70" s="78"/>
      <c r="S70" s="66"/>
      <c r="U70" s="75"/>
      <c r="V70" s="75"/>
      <c r="Y70" s="75"/>
      <c r="AA70" s="291"/>
      <c r="AB70" s="75"/>
      <c r="AC70" s="66"/>
      <c r="AE70" s="82"/>
      <c r="AF70" s="67"/>
      <c r="AG70" s="66"/>
      <c r="AI70" s="66"/>
      <c r="AJ70" s="145"/>
    </row>
    <row r="71" spans="1:36" s="69" customFormat="1" ht="42" customHeight="1" x14ac:dyDescent="0.2">
      <c r="A71" s="135"/>
      <c r="B71" s="66"/>
      <c r="C71" s="65" t="str">
        <f ca="1">IF(AND(TODAY()&gt;=D71,TODAY()&lt;=E71),"➜",IF(TODAY()&gt;=E71,"✓",""))</f>
        <v>✓</v>
      </c>
      <c r="D71" s="73">
        <f>D69+7</f>
        <v>46195</v>
      </c>
      <c r="E71" s="73">
        <f>E69+7</f>
        <v>46199</v>
      </c>
      <c r="F71" s="130">
        <f>NETWORKDAYS.INTL(D71,E71,,[1]feriados!$C$2:$C$500)</f>
        <v>4</v>
      </c>
      <c r="G71" s="173" t="s">
        <v>79</v>
      </c>
      <c r="H71" s="66"/>
      <c r="J71" s="67"/>
      <c r="L71" s="233"/>
      <c r="N71" s="233"/>
      <c r="O71" s="67"/>
      <c r="P71" s="101"/>
      <c r="Q71" s="85"/>
      <c r="R71" s="78"/>
      <c r="S71" s="66"/>
      <c r="U71" s="75"/>
      <c r="W71" s="235" t="s">
        <v>80</v>
      </c>
      <c r="Y71" s="75"/>
      <c r="AA71" s="291"/>
      <c r="AB71" s="76"/>
      <c r="AC71" s="227" t="s">
        <v>30</v>
      </c>
      <c r="AD71" s="228"/>
      <c r="AE71" s="229"/>
      <c r="AF71" s="67"/>
      <c r="AG71" s="66"/>
      <c r="AI71" s="66"/>
      <c r="AJ71" s="145"/>
    </row>
    <row r="72" spans="1:36" s="69" customFormat="1" ht="11.25" customHeight="1" x14ac:dyDescent="0.2">
      <c r="A72" s="135"/>
      <c r="B72" s="66"/>
      <c r="C72" s="73"/>
      <c r="D72" s="73"/>
      <c r="E72" s="73"/>
      <c r="F72" s="86"/>
      <c r="G72" s="67"/>
      <c r="H72" s="66"/>
      <c r="J72" s="67"/>
      <c r="L72" s="233"/>
      <c r="N72" s="233"/>
      <c r="O72" s="67"/>
      <c r="P72" s="101"/>
      <c r="Q72" s="66"/>
      <c r="R72" s="78"/>
      <c r="S72" s="66"/>
      <c r="T72" s="92"/>
      <c r="U72" s="75"/>
      <c r="W72" s="235"/>
      <c r="Y72" s="75"/>
      <c r="Z72" s="76"/>
      <c r="AA72" s="291"/>
      <c r="AB72" s="66"/>
      <c r="AD72" s="66"/>
      <c r="AE72" s="82"/>
      <c r="AF72" s="67"/>
      <c r="AG72" s="66"/>
      <c r="AI72" s="66"/>
      <c r="AJ72" s="145"/>
    </row>
    <row r="73" spans="1:36" s="69" customFormat="1" ht="35.25" customHeight="1" x14ac:dyDescent="0.2">
      <c r="A73" s="135"/>
      <c r="B73" s="66"/>
      <c r="C73" s="65" t="str">
        <f ca="1">IF(AND(TODAY()&gt;=D73,TODAY()&lt;=E73),"➜",IF(TODAY()&gt;=E73,"✓",""))</f>
        <v>✓</v>
      </c>
      <c r="D73" s="73">
        <f>D71+7</f>
        <v>46202</v>
      </c>
      <c r="E73" s="73">
        <f>E71+7</f>
        <v>46206</v>
      </c>
      <c r="F73" s="130">
        <f>NETWORKDAYS.INTL(D73,E73,,[1]feriados!$C$2:$C$500)</f>
        <v>5</v>
      </c>
      <c r="G73" s="67"/>
      <c r="H73" s="66"/>
      <c r="J73" s="67"/>
      <c r="L73" s="233"/>
      <c r="N73" s="233"/>
      <c r="O73" s="67"/>
      <c r="P73" s="101"/>
      <c r="Q73" s="76"/>
      <c r="R73" s="78"/>
      <c r="S73" s="66"/>
      <c r="U73" s="75"/>
      <c r="V73" s="75"/>
      <c r="W73" s="235"/>
      <c r="Y73" s="75"/>
      <c r="Z73" s="76"/>
      <c r="AA73" s="291"/>
      <c r="AC73" s="227" t="s">
        <v>31</v>
      </c>
      <c r="AD73" s="228"/>
      <c r="AE73" s="229"/>
      <c r="AF73" s="67"/>
      <c r="AG73" s="66"/>
      <c r="AI73" s="66"/>
      <c r="AJ73" s="145"/>
    </row>
    <row r="74" spans="1:36" s="69" customFormat="1" ht="11.25" x14ac:dyDescent="0.2">
      <c r="A74" s="135"/>
      <c r="B74" s="66"/>
      <c r="C74" s="73"/>
      <c r="D74" s="73"/>
      <c r="E74" s="73"/>
      <c r="F74" s="86"/>
      <c r="G74" s="67"/>
      <c r="H74" s="66"/>
      <c r="J74" s="67"/>
      <c r="L74" s="233"/>
      <c r="N74" s="233"/>
      <c r="O74" s="67"/>
      <c r="P74" s="101"/>
      <c r="Q74" s="76"/>
      <c r="R74" s="78"/>
      <c r="S74" s="66"/>
      <c r="T74" s="74"/>
      <c r="U74" s="76"/>
      <c r="V74" s="76"/>
      <c r="W74" s="235"/>
      <c r="Y74" s="76"/>
      <c r="AA74" s="291"/>
      <c r="AB74" s="66"/>
      <c r="AC74" s="66"/>
      <c r="AD74" s="66"/>
      <c r="AE74" s="66"/>
      <c r="AF74" s="67"/>
      <c r="AG74" s="66"/>
      <c r="AI74" s="66"/>
      <c r="AJ74" s="145"/>
    </row>
    <row r="75" spans="1:36" s="69" customFormat="1" ht="30" customHeight="1" x14ac:dyDescent="0.2">
      <c r="A75" s="135"/>
      <c r="B75" s="66"/>
      <c r="C75" s="65" t="str">
        <f ca="1">IF(AND(TODAY()&gt;=D75,TODAY()&lt;=E75),"➜",IF(TODAY()&gt;=E75,"✓",""))</f>
        <v>✓</v>
      </c>
      <c r="D75" s="73">
        <f>D73+7</f>
        <v>46209</v>
      </c>
      <c r="E75" s="73">
        <f>E73+7</f>
        <v>46213</v>
      </c>
      <c r="F75" s="130">
        <f>NETWORKDAYS.INTL(D75,E75,,[1]feriados!$C$2:$C$500)</f>
        <v>5</v>
      </c>
      <c r="G75" s="67"/>
      <c r="H75" s="66"/>
      <c r="J75" s="67"/>
      <c r="L75" s="233"/>
      <c r="N75" s="233"/>
      <c r="O75" s="67"/>
      <c r="P75" s="101"/>
      <c r="R75" s="78"/>
      <c r="S75" s="68"/>
      <c r="T75" s="293" t="s">
        <v>81</v>
      </c>
      <c r="U75" s="76"/>
      <c r="V75" s="76"/>
      <c r="W75" s="235"/>
      <c r="Y75" s="76"/>
      <c r="AA75" s="291"/>
      <c r="AB75" s="66"/>
      <c r="AC75" s="227" t="s">
        <v>32</v>
      </c>
      <c r="AD75" s="228"/>
      <c r="AE75" s="229"/>
      <c r="AF75" s="67"/>
      <c r="AG75" s="68"/>
      <c r="AI75" s="66"/>
      <c r="AJ75" s="145"/>
    </row>
    <row r="76" spans="1:36" s="69" customFormat="1" ht="11.25" x14ac:dyDescent="0.2">
      <c r="A76" s="135"/>
      <c r="B76" s="66"/>
      <c r="C76" s="73"/>
      <c r="D76" s="73"/>
      <c r="E76" s="73"/>
      <c r="F76" s="86"/>
      <c r="G76" s="67"/>
      <c r="H76" s="75"/>
      <c r="J76" s="79"/>
      <c r="L76" s="233"/>
      <c r="N76" s="233"/>
      <c r="O76" s="79"/>
      <c r="P76" s="101"/>
      <c r="R76" s="78"/>
      <c r="S76" s="68"/>
      <c r="T76" s="294"/>
      <c r="U76" s="76"/>
      <c r="V76" s="76"/>
      <c r="W76" s="235"/>
      <c r="Y76" s="76"/>
      <c r="AA76" s="291"/>
      <c r="AB76" s="66"/>
      <c r="AC76" s="66"/>
      <c r="AD76" s="66"/>
      <c r="AE76" s="66"/>
      <c r="AF76" s="67"/>
      <c r="AG76" s="68"/>
      <c r="AI76" s="66"/>
      <c r="AJ76" s="145"/>
    </row>
    <row r="77" spans="1:36" s="69" customFormat="1" ht="30" customHeight="1" x14ac:dyDescent="0.2">
      <c r="A77" s="135"/>
      <c r="B77" s="66"/>
      <c r="C77" s="65" t="str">
        <f ca="1">IF(AND(TODAY()&gt;=D77,TODAY()&lt;=E77),"➜",IF(TODAY()&gt;=E77,"✓",""))</f>
        <v>✓</v>
      </c>
      <c r="D77" s="73">
        <f>D75+7</f>
        <v>46216</v>
      </c>
      <c r="E77" s="73">
        <f>E75+7</f>
        <v>46220</v>
      </c>
      <c r="F77" s="130">
        <f>NETWORKDAYS.INTL(D77,E77,,[1]feriados!$C$2:$C$500)</f>
        <v>5</v>
      </c>
      <c r="G77" s="67"/>
      <c r="H77" s="75"/>
      <c r="J77" s="79"/>
      <c r="L77" s="234"/>
      <c r="N77" s="233"/>
      <c r="O77" s="79"/>
      <c r="P77" s="101"/>
      <c r="R77" s="78"/>
      <c r="S77" s="68"/>
      <c r="T77" s="294"/>
      <c r="U77" s="76"/>
      <c r="V77" s="76"/>
      <c r="W77" s="235"/>
      <c r="Y77" s="76"/>
      <c r="AA77" s="291"/>
      <c r="AB77" s="66"/>
      <c r="AC77" s="227" t="s">
        <v>33</v>
      </c>
      <c r="AD77" s="228"/>
      <c r="AE77" s="229"/>
      <c r="AF77" s="67"/>
      <c r="AG77" s="68"/>
      <c r="AI77" s="66"/>
      <c r="AJ77" s="145"/>
    </row>
    <row r="78" spans="1:36" s="69" customFormat="1" ht="11.25" x14ac:dyDescent="0.2">
      <c r="A78" s="135"/>
      <c r="B78" s="66"/>
      <c r="C78" s="73"/>
      <c r="D78" s="73"/>
      <c r="E78" s="73"/>
      <c r="F78" s="86"/>
      <c r="G78" s="67"/>
      <c r="H78" s="75"/>
      <c r="I78" s="75"/>
      <c r="J78" s="79"/>
      <c r="K78" s="77"/>
      <c r="M78" s="77"/>
      <c r="N78" s="233"/>
      <c r="O78" s="79"/>
      <c r="P78" s="154"/>
      <c r="Q78" s="77"/>
      <c r="R78" s="78"/>
      <c r="S78" s="97"/>
      <c r="T78" s="294"/>
      <c r="U78" s="98"/>
      <c r="V78" s="98"/>
      <c r="W78" s="235"/>
      <c r="Y78" s="98"/>
      <c r="Z78" s="76"/>
      <c r="AA78" s="291"/>
      <c r="AB78" s="99"/>
      <c r="AF78" s="100"/>
      <c r="AG78" s="98"/>
      <c r="AH78" s="98"/>
      <c r="AI78" s="142"/>
      <c r="AJ78" s="145"/>
    </row>
    <row r="79" spans="1:36" s="69" customFormat="1" ht="30" customHeight="1" x14ac:dyDescent="0.2">
      <c r="A79" s="135"/>
      <c r="B79" s="66"/>
      <c r="C79" s="65" t="str">
        <f ca="1">IF(AND(TODAY()&gt;=D79,TODAY()&lt;=E79),"➜",IF(TODAY()&gt;=E79,"✓",""))</f>
        <v>✓</v>
      </c>
      <c r="D79" s="73">
        <f>D77+7</f>
        <v>46223</v>
      </c>
      <c r="E79" s="73">
        <f>E77+7</f>
        <v>46227</v>
      </c>
      <c r="F79" s="130">
        <f>NETWORKDAYS.INTL(D79,E79,,[1]feriados!$C$2:$C$500)</f>
        <v>5</v>
      </c>
      <c r="G79" s="67"/>
      <c r="H79" s="75"/>
      <c r="I79" s="75"/>
      <c r="J79" s="79"/>
      <c r="K79" s="77"/>
      <c r="M79" s="77"/>
      <c r="N79" s="233"/>
      <c r="O79" s="79"/>
      <c r="P79" s="154"/>
      <c r="Q79" s="77"/>
      <c r="R79" s="90"/>
      <c r="S79" s="68"/>
      <c r="T79" s="294"/>
      <c r="W79" s="235"/>
      <c r="Y79" s="85"/>
      <c r="Z79" s="76"/>
      <c r="AA79" s="291"/>
      <c r="AB79" s="66"/>
      <c r="AC79" s="227" t="s">
        <v>34</v>
      </c>
      <c r="AD79" s="228"/>
      <c r="AE79" s="229"/>
      <c r="AF79" s="67"/>
      <c r="AG79" s="68"/>
      <c r="AI79" s="66"/>
      <c r="AJ79" s="145"/>
    </row>
    <row r="80" spans="1:36" s="69" customFormat="1" ht="11.25" x14ac:dyDescent="0.2">
      <c r="A80" s="137"/>
      <c r="B80" s="75"/>
      <c r="C80" s="73"/>
      <c r="D80" s="81"/>
      <c r="E80" s="81"/>
      <c r="F80" s="86"/>
      <c r="G80" s="67"/>
      <c r="H80" s="75"/>
      <c r="I80" s="75"/>
      <c r="J80" s="79"/>
      <c r="K80" s="75"/>
      <c r="M80" s="75"/>
      <c r="N80" s="233"/>
      <c r="O80" s="79"/>
      <c r="P80" s="80"/>
      <c r="Q80" s="75"/>
      <c r="R80" s="79"/>
      <c r="S80" s="68"/>
      <c r="T80" s="294"/>
      <c r="U80" s="75"/>
      <c r="V80" s="75"/>
      <c r="W80" s="235"/>
      <c r="Y80" s="75"/>
      <c r="AA80" s="291"/>
      <c r="AB80" s="75"/>
      <c r="AC80" s="66"/>
      <c r="AD80" s="66"/>
      <c r="AE80" s="66"/>
      <c r="AF80" s="67"/>
      <c r="AG80" s="68"/>
      <c r="AI80" s="66"/>
      <c r="AJ80" s="145"/>
    </row>
    <row r="81" spans="1:36" s="69" customFormat="1" ht="30" customHeight="1" x14ac:dyDescent="0.2">
      <c r="A81" s="135"/>
      <c r="B81" s="66"/>
      <c r="C81" s="65" t="str">
        <f ca="1">IF(AND(TODAY()&gt;=D81,TODAY()&lt;=E81),"➜",IF(TODAY()&gt;=E81,"✓",""))</f>
        <v>✓</v>
      </c>
      <c r="D81" s="73">
        <f>D79+7</f>
        <v>46230</v>
      </c>
      <c r="E81" s="73">
        <f>E79+7</f>
        <v>46234</v>
      </c>
      <c r="F81" s="130">
        <f>NETWORKDAYS.INTL(D81,E81,,[1]feriados!$C$2:$C$500)</f>
        <v>5</v>
      </c>
      <c r="G81" s="67"/>
      <c r="H81" s="75"/>
      <c r="I81" s="75"/>
      <c r="J81" s="79"/>
      <c r="K81" s="75"/>
      <c r="M81" s="75"/>
      <c r="N81" s="233"/>
      <c r="O81" s="79"/>
      <c r="P81" s="80"/>
      <c r="Q81" s="75"/>
      <c r="R81" s="79"/>
      <c r="S81" s="68"/>
      <c r="T81" s="294"/>
      <c r="U81" s="66"/>
      <c r="V81" s="66"/>
      <c r="W81" s="235"/>
      <c r="Y81" s="66"/>
      <c r="AA81" s="291"/>
      <c r="AB81" s="66"/>
      <c r="AC81" s="227" t="s">
        <v>36</v>
      </c>
      <c r="AD81" s="228"/>
      <c r="AE81" s="229"/>
      <c r="AF81" s="67"/>
      <c r="AG81" s="68"/>
      <c r="AI81" s="66"/>
      <c r="AJ81" s="145"/>
    </row>
    <row r="82" spans="1:36" s="69" customFormat="1" ht="11.25" x14ac:dyDescent="0.2">
      <c r="A82" s="137"/>
      <c r="B82" s="75"/>
      <c r="C82" s="73"/>
      <c r="D82" s="81"/>
      <c r="E82" s="81"/>
      <c r="F82" s="86"/>
      <c r="G82" s="67"/>
      <c r="H82" s="75"/>
      <c r="I82" s="75"/>
      <c r="J82" s="79"/>
      <c r="K82" s="75"/>
      <c r="L82" s="85"/>
      <c r="M82" s="75"/>
      <c r="N82" s="233"/>
      <c r="O82" s="79"/>
      <c r="P82" s="80"/>
      <c r="Q82" s="75"/>
      <c r="R82" s="79"/>
      <c r="S82" s="66"/>
      <c r="T82" s="294"/>
      <c r="U82" s="66"/>
      <c r="V82" s="66"/>
      <c r="W82" s="235"/>
      <c r="Y82" s="66"/>
      <c r="Z82" s="66"/>
      <c r="AA82" s="66"/>
      <c r="AB82" s="66"/>
      <c r="AF82" s="67"/>
      <c r="AG82" s="66"/>
      <c r="AI82" s="66"/>
      <c r="AJ82" s="145"/>
    </row>
    <row r="83" spans="1:36" s="69" customFormat="1" ht="30" customHeight="1" x14ac:dyDescent="0.2">
      <c r="A83" s="135"/>
      <c r="B83" s="66"/>
      <c r="C83" s="65" t="str">
        <f ca="1">IF(AND(TODAY()&gt;=D83,TODAY()&lt;=E83),"➜",IF(TODAY()&gt;=E83,"✓",""))</f>
        <v>✓</v>
      </c>
      <c r="D83" s="73">
        <f>D81+7</f>
        <v>46237</v>
      </c>
      <c r="E83" s="73">
        <f>E81+7</f>
        <v>46241</v>
      </c>
      <c r="F83" s="130">
        <f>NETWORKDAYS.INTL(D83,E83,,[1]feriados!$C$2:$C$500)</f>
        <v>5</v>
      </c>
      <c r="G83" s="67"/>
      <c r="H83" s="75"/>
      <c r="I83" s="94" t="s">
        <v>67</v>
      </c>
      <c r="J83" s="79"/>
      <c r="K83" s="75"/>
      <c r="L83" s="85"/>
      <c r="M83" s="75"/>
      <c r="N83" s="233"/>
      <c r="O83" s="79"/>
      <c r="P83" s="80"/>
      <c r="Q83" s="75"/>
      <c r="R83" s="79"/>
      <c r="S83" s="66"/>
      <c r="T83" s="294"/>
      <c r="U83" s="66"/>
      <c r="V83" s="66"/>
      <c r="W83" s="235"/>
      <c r="Y83" s="66"/>
      <c r="Z83" s="66"/>
      <c r="AA83" s="66"/>
      <c r="AB83" s="66"/>
      <c r="AC83" s="292" t="s">
        <v>82</v>
      </c>
      <c r="AD83" s="292"/>
      <c r="AE83" s="292"/>
      <c r="AF83" s="67"/>
      <c r="AG83" s="66"/>
      <c r="AI83" s="66"/>
      <c r="AJ83" s="145"/>
    </row>
    <row r="84" spans="1:36" s="69" customFormat="1" ht="11.25" customHeight="1" x14ac:dyDescent="0.2">
      <c r="A84" s="137"/>
      <c r="B84" s="75"/>
      <c r="C84" s="73"/>
      <c r="D84" s="81"/>
      <c r="E84" s="81"/>
      <c r="F84" s="86"/>
      <c r="G84" s="67"/>
      <c r="H84" s="75"/>
      <c r="J84" s="79"/>
      <c r="K84" s="75"/>
      <c r="L84" s="66"/>
      <c r="M84" s="75"/>
      <c r="N84" s="233"/>
      <c r="O84" s="79"/>
      <c r="P84" s="80"/>
      <c r="Q84" s="75"/>
      <c r="R84" s="79"/>
      <c r="S84" s="66"/>
      <c r="T84" s="294"/>
      <c r="U84" s="66"/>
      <c r="V84" s="66"/>
      <c r="W84" s="235"/>
      <c r="Y84" s="66"/>
      <c r="Z84" s="66"/>
      <c r="AA84" s="66"/>
      <c r="AB84" s="66"/>
      <c r="AF84" s="67"/>
      <c r="AG84" s="66"/>
      <c r="AI84" s="66"/>
      <c r="AJ84" s="145"/>
    </row>
    <row r="85" spans="1:36" s="69" customFormat="1" ht="50.25" customHeight="1" x14ac:dyDescent="0.2">
      <c r="A85" s="135"/>
      <c r="B85" s="66"/>
      <c r="C85" s="65" t="str">
        <f ca="1">IF(AND(TODAY()&gt;=D85,TODAY()&lt;=E85),"➜",IF(TODAY()&gt;=E85,"✓",""))</f>
        <v>✓</v>
      </c>
      <c r="D85" s="73">
        <f>D83+7</f>
        <v>46244</v>
      </c>
      <c r="E85" s="73">
        <f>E83+7</f>
        <v>46248</v>
      </c>
      <c r="F85" s="130">
        <f>NETWORKDAYS.INTL(D85,E85,,[1]feriados!$C$2:$C$500)</f>
        <v>4</v>
      </c>
      <c r="G85" s="67"/>
      <c r="H85" s="75"/>
      <c r="I85" s="171" t="s">
        <v>83</v>
      </c>
      <c r="J85" s="79"/>
      <c r="K85" s="75"/>
      <c r="L85" s="76"/>
      <c r="M85" s="75"/>
      <c r="N85" s="233"/>
      <c r="O85" s="79"/>
      <c r="P85" s="80"/>
      <c r="Q85" s="75"/>
      <c r="R85" s="79"/>
      <c r="S85" s="66"/>
      <c r="T85" s="295"/>
      <c r="U85" s="66"/>
      <c r="V85" s="66"/>
      <c r="W85" s="235"/>
      <c r="Y85" s="66"/>
      <c r="Z85" s="66"/>
      <c r="AA85" s="66"/>
      <c r="AB85" s="66"/>
      <c r="AC85" s="268" t="s">
        <v>84</v>
      </c>
      <c r="AD85" s="269"/>
      <c r="AE85" s="270"/>
      <c r="AF85" s="67"/>
      <c r="AG85" s="66"/>
      <c r="AI85" s="66"/>
      <c r="AJ85" s="145"/>
    </row>
    <row r="86" spans="1:36" s="69" customFormat="1" ht="11.25" customHeight="1" x14ac:dyDescent="0.2">
      <c r="A86" s="137"/>
      <c r="B86" s="75"/>
      <c r="C86" s="73"/>
      <c r="D86" s="81"/>
      <c r="E86" s="81"/>
      <c r="F86" s="86"/>
      <c r="G86" s="67"/>
      <c r="H86" s="75"/>
      <c r="J86" s="79"/>
      <c r="K86" s="75"/>
      <c r="L86" s="76"/>
      <c r="M86" s="75"/>
      <c r="N86" s="233"/>
      <c r="O86" s="79"/>
      <c r="P86" s="80"/>
      <c r="Q86" s="75"/>
      <c r="R86" s="79"/>
      <c r="S86" s="85"/>
      <c r="U86" s="66"/>
      <c r="V86" s="66"/>
      <c r="W86" s="235"/>
      <c r="Y86" s="66"/>
      <c r="Z86" s="66"/>
      <c r="AA86" s="66"/>
      <c r="AB86" s="66"/>
      <c r="AC86" s="271"/>
      <c r="AD86" s="272"/>
      <c r="AE86" s="273"/>
      <c r="AF86" s="79"/>
      <c r="AG86" s="85"/>
      <c r="AI86" s="75"/>
      <c r="AJ86" s="147"/>
    </row>
    <row r="87" spans="1:36" s="69" customFormat="1" ht="63" customHeight="1" x14ac:dyDescent="0.2">
      <c r="A87" s="135"/>
      <c r="B87" s="66"/>
      <c r="C87" s="65" t="str">
        <f ca="1">IF(AND(TODAY()&gt;=D87,TODAY()&lt;=E87),"➜",IF(TODAY()&gt;=E87,"✓",""))</f>
        <v>✓</v>
      </c>
      <c r="D87" s="73">
        <f>D85+7</f>
        <v>46251</v>
      </c>
      <c r="E87" s="73">
        <f>E85+7</f>
        <v>46255</v>
      </c>
      <c r="F87" s="130">
        <f>NETWORKDAYS.INTL(D87,E87,,[1]feriados!$C$2:$C$500)</f>
        <v>5</v>
      </c>
      <c r="G87" s="67"/>
      <c r="H87" s="75"/>
      <c r="I87" s="94" t="s">
        <v>85</v>
      </c>
      <c r="J87" s="79"/>
      <c r="K87" s="75"/>
      <c r="M87" s="75"/>
      <c r="N87" s="234"/>
      <c r="O87" s="79"/>
      <c r="P87" s="80"/>
      <c r="Q87" s="75"/>
      <c r="R87" s="79"/>
      <c r="S87" s="66"/>
      <c r="T87" s="185" t="s">
        <v>64</v>
      </c>
      <c r="U87" s="66"/>
      <c r="V87" s="66"/>
      <c r="W87" s="236"/>
      <c r="AB87" s="66"/>
      <c r="AC87" s="274"/>
      <c r="AD87" s="275"/>
      <c r="AE87" s="276"/>
      <c r="AF87" s="67"/>
      <c r="AG87" s="66"/>
      <c r="AI87" s="66"/>
      <c r="AJ87" s="145"/>
    </row>
    <row r="88" spans="1:36" s="69" customFormat="1" ht="11.25" x14ac:dyDescent="0.2">
      <c r="A88" s="137"/>
      <c r="B88" s="75"/>
      <c r="C88" s="73"/>
      <c r="D88" s="81"/>
      <c r="E88" s="81"/>
      <c r="F88" s="86"/>
      <c r="G88" s="67"/>
      <c r="H88" s="75"/>
      <c r="J88" s="79"/>
      <c r="K88" s="75"/>
      <c r="M88" s="75"/>
      <c r="N88" s="75"/>
      <c r="O88" s="79"/>
      <c r="P88" s="80"/>
      <c r="Q88" s="75"/>
      <c r="R88" s="79"/>
      <c r="S88" s="66"/>
      <c r="T88" s="170"/>
      <c r="U88" s="75"/>
      <c r="V88" s="75"/>
      <c r="W88" s="75"/>
      <c r="X88" s="66"/>
      <c r="Y88" s="75"/>
      <c r="AB88" s="75"/>
      <c r="AF88" s="67"/>
      <c r="AG88" s="66"/>
      <c r="AI88" s="66"/>
      <c r="AJ88" s="145"/>
    </row>
    <row r="89" spans="1:36" s="69" customFormat="1" ht="53.25" customHeight="1" x14ac:dyDescent="0.2">
      <c r="A89" s="135"/>
      <c r="B89" s="66"/>
      <c r="C89" s="65" t="str">
        <f ca="1">IF(AND(TODAY()&gt;=D89,TODAY()&lt;=E89),"➜",IF(TODAY()&gt;=E89,"✓",""))</f>
        <v>➜</v>
      </c>
      <c r="D89" s="73">
        <f>D87+7</f>
        <v>46258</v>
      </c>
      <c r="E89" s="73">
        <f>E87+7</f>
        <v>46262</v>
      </c>
      <c r="F89" s="130">
        <f>NETWORKDAYS.INTL(D89,E89,,[1]feriados!$C$2:$C$500)</f>
        <v>5</v>
      </c>
      <c r="G89" s="67"/>
      <c r="H89" s="75"/>
      <c r="I89" s="267" t="s">
        <v>86</v>
      </c>
      <c r="J89" s="79"/>
      <c r="K89" s="75"/>
      <c r="M89" s="75"/>
      <c r="N89" s="75"/>
      <c r="O89" s="79"/>
      <c r="P89" s="80"/>
      <c r="Q89" s="75"/>
      <c r="R89" s="79"/>
      <c r="S89" s="66"/>
      <c r="T89" s="286" t="s">
        <v>87</v>
      </c>
      <c r="X89" s="66"/>
      <c r="AA89" s="66"/>
      <c r="AC89" s="277" t="s">
        <v>88</v>
      </c>
      <c r="AD89" s="278"/>
      <c r="AE89" s="279"/>
      <c r="AF89" s="67"/>
      <c r="AG89" s="66"/>
      <c r="AI89" s="66"/>
      <c r="AJ89" s="145"/>
    </row>
    <row r="90" spans="1:36" s="69" customFormat="1" ht="11.25" x14ac:dyDescent="0.2">
      <c r="A90" s="135"/>
      <c r="B90" s="75"/>
      <c r="C90" s="73"/>
      <c r="D90" s="73"/>
      <c r="E90" s="73"/>
      <c r="F90" s="66"/>
      <c r="G90" s="67"/>
      <c r="H90" s="75"/>
      <c r="I90" s="267"/>
      <c r="J90" s="79"/>
      <c r="K90" s="75"/>
      <c r="L90" s="77"/>
      <c r="M90" s="75"/>
      <c r="N90" s="75"/>
      <c r="O90" s="79"/>
      <c r="P90" s="80"/>
      <c r="Q90" s="75"/>
      <c r="R90" s="79"/>
      <c r="S90" s="66"/>
      <c r="T90" s="287"/>
      <c r="U90" s="75"/>
      <c r="V90" s="75"/>
      <c r="W90" s="75"/>
      <c r="X90" s="66"/>
      <c r="AA90" s="66"/>
      <c r="AB90" s="75"/>
      <c r="AC90" s="280"/>
      <c r="AD90" s="281"/>
      <c r="AE90" s="282"/>
      <c r="AF90" s="67"/>
      <c r="AG90" s="66"/>
      <c r="AI90" s="66"/>
      <c r="AJ90" s="145"/>
    </row>
    <row r="91" spans="1:36" s="69" customFormat="1" ht="32.25" customHeight="1" x14ac:dyDescent="0.2">
      <c r="A91" s="150"/>
      <c r="B91" s="75"/>
      <c r="C91" s="73"/>
      <c r="D91" s="73">
        <f>D89+7</f>
        <v>46265</v>
      </c>
      <c r="E91" s="73">
        <f>E89+7</f>
        <v>46269</v>
      </c>
      <c r="F91" s="130">
        <f>NETWORKDAYS.INTL(D91,E91,,[1]feriados!$C$2:$C$500)</f>
        <v>5</v>
      </c>
      <c r="G91" s="67"/>
      <c r="H91" s="75"/>
      <c r="I91" s="267"/>
      <c r="J91" s="79"/>
      <c r="K91" s="75"/>
      <c r="L91" s="77"/>
      <c r="M91" s="75"/>
      <c r="N91" s="75"/>
      <c r="O91" s="79"/>
      <c r="P91" s="80"/>
      <c r="Q91" s="75"/>
      <c r="R91" s="79"/>
      <c r="S91" s="66"/>
      <c r="T91" s="288"/>
      <c r="X91" s="66"/>
      <c r="AA91" s="66"/>
      <c r="AC91" s="283"/>
      <c r="AD91" s="284"/>
      <c r="AE91" s="285"/>
      <c r="AF91" s="67"/>
      <c r="AG91" s="66"/>
      <c r="AI91" s="66"/>
      <c r="AJ91" s="145"/>
    </row>
    <row r="92" spans="1:36" s="69" customFormat="1" ht="11.25" x14ac:dyDescent="0.2">
      <c r="A92" s="150"/>
      <c r="B92" s="75"/>
      <c r="C92" s="73"/>
      <c r="D92" s="73"/>
      <c r="E92" s="73"/>
      <c r="F92" s="66"/>
      <c r="G92" s="67"/>
      <c r="H92" s="75"/>
      <c r="I92" s="75"/>
      <c r="J92" s="79"/>
      <c r="K92" s="75"/>
      <c r="L92" s="75"/>
      <c r="M92" s="75"/>
      <c r="N92" s="75"/>
      <c r="O92" s="79"/>
      <c r="P92" s="80"/>
      <c r="Q92" s="75"/>
      <c r="R92" s="79"/>
      <c r="S92" s="66"/>
      <c r="U92" s="75"/>
      <c r="V92" s="75"/>
      <c r="W92" s="75"/>
      <c r="X92" s="66"/>
      <c r="Y92" s="75"/>
      <c r="Z92" s="75"/>
      <c r="AA92" s="75"/>
      <c r="AB92" s="75"/>
      <c r="AF92" s="67"/>
      <c r="AG92" s="66"/>
      <c r="AI92" s="66"/>
      <c r="AJ92" s="145"/>
    </row>
    <row r="93" spans="1:36" s="69" customFormat="1" ht="31.5" customHeight="1" x14ac:dyDescent="0.2">
      <c r="A93" s="150"/>
      <c r="B93" s="75"/>
      <c r="C93" s="73"/>
      <c r="D93" s="73">
        <f>D91+7</f>
        <v>46272</v>
      </c>
      <c r="E93" s="73">
        <f>E91+7</f>
        <v>46276</v>
      </c>
      <c r="F93" s="130">
        <f>NETWORKDAYS.INTL(D93,E93,,[1]feriados!$C$2:$C$500)</f>
        <v>5</v>
      </c>
      <c r="G93" s="67"/>
      <c r="H93" s="75"/>
      <c r="I93" s="75"/>
      <c r="J93" s="79"/>
      <c r="K93" s="75"/>
      <c r="L93" s="184" t="s">
        <v>68</v>
      </c>
      <c r="M93" s="75"/>
      <c r="N93" s="75"/>
      <c r="O93" s="79"/>
      <c r="P93" s="80"/>
      <c r="Q93" s="267" t="s">
        <v>89</v>
      </c>
      <c r="R93" s="79"/>
      <c r="S93" s="66"/>
      <c r="T93" s="151" t="s">
        <v>90</v>
      </c>
      <c r="X93" s="66"/>
      <c r="AA93" s="257" t="s">
        <v>91</v>
      </c>
      <c r="AC93" s="227" t="s">
        <v>16</v>
      </c>
      <c r="AD93" s="228"/>
      <c r="AE93" s="229"/>
      <c r="AF93" s="67"/>
      <c r="AG93" s="66"/>
      <c r="AI93" s="66"/>
      <c r="AJ93" s="145"/>
    </row>
    <row r="94" spans="1:36" s="69" customFormat="1" ht="11.25" x14ac:dyDescent="0.2">
      <c r="A94" s="150"/>
      <c r="B94" s="75"/>
      <c r="C94" s="73"/>
      <c r="D94" s="73"/>
      <c r="E94" s="73"/>
      <c r="F94" s="66"/>
      <c r="G94" s="67"/>
      <c r="H94" s="75"/>
      <c r="I94" s="75"/>
      <c r="J94" s="79"/>
      <c r="K94" s="75"/>
      <c r="L94" s="92"/>
      <c r="M94" s="75"/>
      <c r="N94" s="75"/>
      <c r="O94" s="79"/>
      <c r="P94" s="80"/>
      <c r="Q94" s="267"/>
      <c r="R94" s="79"/>
      <c r="S94" s="66"/>
      <c r="U94" s="75"/>
      <c r="V94" s="75"/>
      <c r="W94" s="75"/>
      <c r="X94" s="66"/>
      <c r="Y94" s="75"/>
      <c r="Z94" s="75"/>
      <c r="AA94" s="257"/>
      <c r="AB94" s="75"/>
      <c r="AF94" s="67"/>
      <c r="AG94" s="66"/>
      <c r="AI94" s="66"/>
      <c r="AJ94" s="145"/>
    </row>
    <row r="95" spans="1:36" s="69" customFormat="1" ht="30.75" customHeight="1" x14ac:dyDescent="0.2">
      <c r="A95" s="150"/>
      <c r="B95" s="75"/>
      <c r="C95" s="73"/>
      <c r="D95" s="73">
        <f>D93+7</f>
        <v>46279</v>
      </c>
      <c r="E95" s="73">
        <f>E93+7</f>
        <v>46283</v>
      </c>
      <c r="F95" s="130">
        <f>NETWORKDAYS.INTL(D95,E95,,[1]feriados!$C$2:$C$500)</f>
        <v>5</v>
      </c>
      <c r="G95" s="67"/>
      <c r="H95" s="75"/>
      <c r="I95" s="75"/>
      <c r="J95" s="79"/>
      <c r="K95" s="75"/>
      <c r="L95" s="230" t="s">
        <v>92</v>
      </c>
      <c r="M95" s="75"/>
      <c r="N95" s="75"/>
      <c r="O95" s="79"/>
      <c r="P95" s="80"/>
      <c r="Q95" s="267"/>
      <c r="R95" s="79"/>
      <c r="S95" s="66"/>
      <c r="T95" s="243" t="s">
        <v>72</v>
      </c>
      <c r="X95" s="66"/>
      <c r="AA95" s="257"/>
      <c r="AC95" s="227" t="s">
        <v>17</v>
      </c>
      <c r="AD95" s="228"/>
      <c r="AE95" s="229"/>
      <c r="AF95" s="67"/>
      <c r="AG95" s="66"/>
      <c r="AI95" s="66"/>
      <c r="AJ95" s="145"/>
    </row>
    <row r="96" spans="1:36" s="69" customFormat="1" ht="11.25" customHeight="1" x14ac:dyDescent="0.2">
      <c r="A96" s="150"/>
      <c r="B96" s="75"/>
      <c r="C96" s="73"/>
      <c r="D96" s="73"/>
      <c r="E96" s="73"/>
      <c r="F96" s="66"/>
      <c r="G96" s="67"/>
      <c r="H96" s="75"/>
      <c r="I96" s="75"/>
      <c r="J96" s="79"/>
      <c r="K96" s="75"/>
      <c r="L96" s="230"/>
      <c r="M96" s="75"/>
      <c r="N96" s="75"/>
      <c r="O96" s="79"/>
      <c r="P96" s="80"/>
      <c r="Q96" s="267"/>
      <c r="R96" s="79"/>
      <c r="S96" s="66"/>
      <c r="T96" s="244"/>
      <c r="U96" s="75"/>
      <c r="V96" s="75"/>
      <c r="W96" s="75"/>
      <c r="X96" s="66"/>
      <c r="Y96" s="75"/>
      <c r="Z96" s="75"/>
      <c r="AA96" s="257"/>
      <c r="AB96" s="75"/>
      <c r="AC96" s="74"/>
      <c r="AD96" s="74"/>
      <c r="AF96" s="67"/>
      <c r="AG96" s="66"/>
      <c r="AI96" s="66"/>
      <c r="AJ96" s="145"/>
    </row>
    <row r="97" spans="1:36" s="69" customFormat="1" ht="21.75" customHeight="1" x14ac:dyDescent="0.2">
      <c r="A97" s="150"/>
      <c r="B97" s="75"/>
      <c r="C97" s="73"/>
      <c r="D97" s="73">
        <f>D95+7</f>
        <v>46286</v>
      </c>
      <c r="E97" s="73">
        <f>E95+7</f>
        <v>46290</v>
      </c>
      <c r="F97" s="130">
        <f>NETWORKDAYS.INTL(D97,E97,,[1]feriados!$C$2:$C$500)</f>
        <v>5</v>
      </c>
      <c r="G97" s="67"/>
      <c r="H97" s="75"/>
      <c r="I97" s="75"/>
      <c r="J97" s="79"/>
      <c r="K97" s="75"/>
      <c r="L97" s="230"/>
      <c r="M97" s="75"/>
      <c r="N97" s="75"/>
      <c r="O97" s="79"/>
      <c r="P97" s="80"/>
      <c r="Q97" s="267"/>
      <c r="R97" s="79"/>
      <c r="S97" s="66"/>
      <c r="T97" s="245"/>
      <c r="X97" s="66"/>
      <c r="AA97" s="257"/>
      <c r="AC97" s="239" t="s">
        <v>19</v>
      </c>
      <c r="AD97" s="240"/>
      <c r="AE97" s="241"/>
      <c r="AF97" s="67"/>
      <c r="AG97" s="66"/>
      <c r="AI97" s="66"/>
      <c r="AJ97" s="145"/>
    </row>
    <row r="98" spans="1:36" s="69" customFormat="1" ht="11.25" customHeight="1" x14ac:dyDescent="0.2">
      <c r="A98" s="150"/>
      <c r="B98" s="75"/>
      <c r="C98" s="73"/>
      <c r="D98" s="73"/>
      <c r="E98" s="73"/>
      <c r="F98" s="66"/>
      <c r="G98" s="67"/>
      <c r="H98" s="75"/>
      <c r="I98" s="75"/>
      <c r="J98" s="79"/>
      <c r="K98" s="75"/>
      <c r="L98" s="230"/>
      <c r="M98" s="75"/>
      <c r="N98" s="75"/>
      <c r="O98" s="79"/>
      <c r="P98" s="80"/>
      <c r="Q98" s="267"/>
      <c r="R98" s="79"/>
      <c r="S98" s="66"/>
      <c r="U98" s="75"/>
      <c r="V98" s="75"/>
      <c r="W98" s="75"/>
      <c r="X98" s="66"/>
      <c r="Y98" s="75"/>
      <c r="Z98" s="75"/>
      <c r="AA98" s="257"/>
      <c r="AB98" s="75"/>
      <c r="AC98" s="66"/>
      <c r="AD98" s="66"/>
      <c r="AE98" s="66"/>
      <c r="AF98" s="67"/>
      <c r="AG98" s="66"/>
      <c r="AI98" s="66"/>
      <c r="AJ98" s="145"/>
    </row>
    <row r="99" spans="1:36" s="69" customFormat="1" ht="22.5" customHeight="1" x14ac:dyDescent="0.2">
      <c r="A99" s="150"/>
      <c r="B99" s="75"/>
      <c r="C99" s="73"/>
      <c r="D99" s="73">
        <f>D97+7</f>
        <v>46293</v>
      </c>
      <c r="E99" s="73">
        <f>E97+7</f>
        <v>46297</v>
      </c>
      <c r="F99" s="130">
        <f>NETWORKDAYS.INTL(D99,E99,,[1]feriados!$C$2:$C$500)</f>
        <v>5</v>
      </c>
      <c r="G99" s="67"/>
      <c r="H99" s="75"/>
      <c r="I99" s="75"/>
      <c r="J99" s="79"/>
      <c r="K99" s="75"/>
      <c r="L99" s="230"/>
      <c r="M99" s="75"/>
      <c r="N99" s="75"/>
      <c r="O99" s="79"/>
      <c r="P99" s="80"/>
      <c r="Q99" s="267"/>
      <c r="R99" s="79"/>
      <c r="S99" s="66"/>
      <c r="X99" s="66"/>
      <c r="AA99" s="257"/>
      <c r="AC99" s="239" t="s">
        <v>20</v>
      </c>
      <c r="AD99" s="240"/>
      <c r="AE99" s="241"/>
      <c r="AF99" s="67"/>
      <c r="AG99" s="66"/>
      <c r="AI99" s="66"/>
      <c r="AJ99" s="145"/>
    </row>
    <row r="100" spans="1:36" s="69" customFormat="1" ht="11.25" customHeight="1" x14ac:dyDescent="0.2">
      <c r="A100" s="150"/>
      <c r="B100" s="75"/>
      <c r="C100" s="73"/>
      <c r="D100" s="73"/>
      <c r="E100" s="73"/>
      <c r="F100" s="66"/>
      <c r="G100" s="67"/>
      <c r="H100" s="75"/>
      <c r="I100" s="75"/>
      <c r="J100" s="79"/>
      <c r="K100" s="75"/>
      <c r="L100" s="230"/>
      <c r="M100" s="75"/>
      <c r="N100" s="75"/>
      <c r="O100" s="79"/>
      <c r="P100" s="80"/>
      <c r="Q100" s="267"/>
      <c r="R100" s="79"/>
      <c r="S100" s="66"/>
      <c r="U100" s="75"/>
      <c r="V100" s="75"/>
      <c r="W100" s="75"/>
      <c r="X100" s="66"/>
      <c r="Y100" s="75"/>
      <c r="Z100" s="75"/>
      <c r="AA100" s="257"/>
      <c r="AB100" s="75"/>
      <c r="AF100" s="67"/>
      <c r="AG100" s="66"/>
      <c r="AI100" s="66"/>
      <c r="AJ100" s="145"/>
    </row>
    <row r="101" spans="1:36" s="69" customFormat="1" ht="23.25" customHeight="1" x14ac:dyDescent="0.2">
      <c r="A101" s="150"/>
      <c r="B101" s="75"/>
      <c r="C101" s="73"/>
      <c r="D101" s="73">
        <f>D99+7</f>
        <v>46300</v>
      </c>
      <c r="E101" s="73">
        <f>E99+7</f>
        <v>46304</v>
      </c>
      <c r="F101" s="130">
        <f>NETWORKDAYS.INTL(D101,E101,,[1]feriados!$C$2:$C$500)</f>
        <v>4</v>
      </c>
      <c r="G101" s="67"/>
      <c r="H101" s="75"/>
      <c r="I101" s="75"/>
      <c r="J101" s="79"/>
      <c r="K101" s="75"/>
      <c r="L101" s="230"/>
      <c r="M101" s="75"/>
      <c r="N101" s="75"/>
      <c r="O101" s="79"/>
      <c r="P101" s="80"/>
      <c r="Q101" s="267"/>
      <c r="R101" s="79"/>
      <c r="S101" s="66"/>
      <c r="X101" s="66"/>
      <c r="AA101" s="257"/>
      <c r="AC101" s="239" t="s">
        <v>22</v>
      </c>
      <c r="AD101" s="240"/>
      <c r="AE101" s="241"/>
      <c r="AF101" s="67"/>
      <c r="AG101" s="66"/>
      <c r="AI101" s="66"/>
      <c r="AJ101" s="145"/>
    </row>
    <row r="102" spans="1:36" s="69" customFormat="1" ht="11.25" customHeight="1" x14ac:dyDescent="0.2">
      <c r="A102" s="150"/>
      <c r="B102" s="75"/>
      <c r="C102" s="73"/>
      <c r="D102" s="73"/>
      <c r="E102" s="73"/>
      <c r="F102" s="66"/>
      <c r="G102" s="67"/>
      <c r="H102" s="75"/>
      <c r="I102" s="75"/>
      <c r="J102" s="79"/>
      <c r="K102" s="75"/>
      <c r="L102" s="230"/>
      <c r="M102" s="75"/>
      <c r="N102" s="75"/>
      <c r="O102" s="79"/>
      <c r="P102" s="80"/>
      <c r="Q102" s="267"/>
      <c r="R102" s="79"/>
      <c r="S102" s="66"/>
      <c r="U102" s="75"/>
      <c r="V102" s="75"/>
      <c r="W102" s="75"/>
      <c r="X102" s="66"/>
      <c r="Y102" s="168"/>
      <c r="Z102" s="75"/>
      <c r="AA102" s="257"/>
      <c r="AB102" s="75"/>
      <c r="AC102" s="66"/>
      <c r="AD102" s="66"/>
      <c r="AF102" s="67"/>
      <c r="AG102" s="66"/>
      <c r="AI102" s="66"/>
      <c r="AJ102" s="145"/>
    </row>
    <row r="103" spans="1:36" s="69" customFormat="1" ht="23.25" customHeight="1" x14ac:dyDescent="0.2">
      <c r="A103" s="150"/>
      <c r="B103" s="75"/>
      <c r="C103" s="73"/>
      <c r="D103" s="73">
        <f>D101+7</f>
        <v>46307</v>
      </c>
      <c r="E103" s="73">
        <f>E101+7</f>
        <v>46311</v>
      </c>
      <c r="F103" s="130">
        <f>NETWORKDAYS.INTL(D103,E103,,[1]feriados!$C$2:$C$500)</f>
        <v>5</v>
      </c>
      <c r="G103" s="67"/>
      <c r="H103" s="75"/>
      <c r="I103" s="75"/>
      <c r="J103" s="79"/>
      <c r="K103" s="75"/>
      <c r="L103" s="230"/>
      <c r="M103" s="75"/>
      <c r="N103" s="75"/>
      <c r="O103" s="79"/>
      <c r="P103" s="80"/>
      <c r="Q103" s="267"/>
      <c r="R103" s="79"/>
      <c r="S103" s="66"/>
      <c r="X103" s="66"/>
      <c r="Y103" s="302"/>
      <c r="AA103" s="257"/>
      <c r="AC103" s="239" t="s">
        <v>23</v>
      </c>
      <c r="AD103" s="240"/>
      <c r="AE103" s="241"/>
      <c r="AF103" s="67"/>
      <c r="AG103" s="66"/>
      <c r="AI103" s="66"/>
      <c r="AJ103" s="145"/>
    </row>
    <row r="104" spans="1:36" s="69" customFormat="1" ht="11.25" customHeight="1" x14ac:dyDescent="0.2">
      <c r="A104" s="150"/>
      <c r="B104" s="75"/>
      <c r="C104" s="73"/>
      <c r="D104" s="73"/>
      <c r="E104" s="73"/>
      <c r="F104" s="66"/>
      <c r="G104" s="67"/>
      <c r="H104" s="75"/>
      <c r="I104" s="75"/>
      <c r="J104" s="79"/>
      <c r="K104" s="75"/>
      <c r="L104" s="230"/>
      <c r="M104" s="75"/>
      <c r="N104" s="75"/>
      <c r="O104" s="79"/>
      <c r="P104" s="80"/>
      <c r="Q104" s="267"/>
      <c r="R104" s="79"/>
      <c r="S104" s="66"/>
      <c r="U104" s="75"/>
      <c r="V104" s="75"/>
      <c r="W104" s="75"/>
      <c r="X104" s="66"/>
      <c r="Y104" s="302"/>
      <c r="Z104" s="75"/>
      <c r="AA104" s="257"/>
      <c r="AB104" s="75"/>
      <c r="AF104" s="67"/>
      <c r="AG104" s="66"/>
      <c r="AI104" s="66"/>
      <c r="AJ104" s="145"/>
    </row>
    <row r="105" spans="1:36" s="69" customFormat="1" ht="52.5" customHeight="1" x14ac:dyDescent="0.2">
      <c r="A105" s="150"/>
      <c r="B105" s="75"/>
      <c r="C105" s="73"/>
      <c r="D105" s="73">
        <f>D103+7</f>
        <v>46314</v>
      </c>
      <c r="E105" s="73">
        <f>E103+7</f>
        <v>46318</v>
      </c>
      <c r="F105" s="130">
        <f>NETWORKDAYS.INTL(D105,E105,,[1]feriados!$C$2:$C$500)</f>
        <v>5</v>
      </c>
      <c r="G105" s="67"/>
      <c r="H105" s="75"/>
      <c r="I105" s="75"/>
      <c r="J105" s="79"/>
      <c r="K105" s="75"/>
      <c r="L105" s="230"/>
      <c r="M105" s="75"/>
      <c r="N105" s="75"/>
      <c r="O105" s="79"/>
      <c r="P105" s="80"/>
      <c r="Q105" s="267"/>
      <c r="R105" s="79"/>
      <c r="S105" s="66"/>
      <c r="X105" s="66"/>
      <c r="Y105" s="302"/>
      <c r="AA105" s="257"/>
      <c r="AC105" s="239" t="s">
        <v>24</v>
      </c>
      <c r="AD105" s="240"/>
      <c r="AE105" s="241"/>
      <c r="AF105" s="67"/>
      <c r="AG105" s="66"/>
      <c r="AI105" s="66"/>
      <c r="AJ105" s="145"/>
    </row>
    <row r="106" spans="1:36" s="69" customFormat="1" ht="11.25" customHeight="1" x14ac:dyDescent="0.2">
      <c r="A106" s="150"/>
      <c r="B106" s="75"/>
      <c r="C106" s="73"/>
      <c r="D106" s="73"/>
      <c r="E106" s="73"/>
      <c r="F106" s="66"/>
      <c r="G106" s="67"/>
      <c r="H106" s="75"/>
      <c r="I106" s="75"/>
      <c r="J106" s="79"/>
      <c r="K106" s="75"/>
      <c r="L106" s="230"/>
      <c r="M106" s="75"/>
      <c r="N106" s="75"/>
      <c r="O106" s="79"/>
      <c r="P106" s="80"/>
      <c r="Q106" s="267"/>
      <c r="R106" s="79"/>
      <c r="S106" s="66"/>
      <c r="U106" s="75"/>
      <c r="V106" s="75"/>
      <c r="W106" s="75"/>
      <c r="X106" s="66"/>
      <c r="Y106" s="302"/>
      <c r="Z106" s="75"/>
      <c r="AA106" s="257"/>
      <c r="AB106" s="75"/>
      <c r="AF106" s="67"/>
      <c r="AG106" s="66"/>
      <c r="AI106" s="66"/>
      <c r="AJ106" s="145"/>
    </row>
    <row r="107" spans="1:36" s="69" customFormat="1" ht="44.25" customHeight="1" x14ac:dyDescent="0.2">
      <c r="A107" s="150"/>
      <c r="B107" s="75"/>
      <c r="C107" s="73"/>
      <c r="D107" s="73">
        <f>D105+7</f>
        <v>46321</v>
      </c>
      <c r="E107" s="73">
        <f>E105+7</f>
        <v>46325</v>
      </c>
      <c r="F107" s="130">
        <f>NETWORKDAYS.INTL(D107,E107,,[1]feriados!$C$2:$C$500)</f>
        <v>5</v>
      </c>
      <c r="G107" s="67"/>
      <c r="H107" s="75"/>
      <c r="I107" s="75"/>
      <c r="J107" s="79"/>
      <c r="K107" s="75"/>
      <c r="L107" s="230"/>
      <c r="M107" s="75"/>
      <c r="N107" s="75"/>
      <c r="O107" s="79"/>
      <c r="P107" s="80"/>
      <c r="Q107" s="267"/>
      <c r="R107" s="79"/>
      <c r="S107" s="66"/>
      <c r="X107" s="66"/>
      <c r="Y107" s="302"/>
      <c r="AA107" s="257"/>
      <c r="AC107" s="296" t="s">
        <v>25</v>
      </c>
      <c r="AD107" s="296"/>
      <c r="AE107" s="296"/>
      <c r="AF107" s="67"/>
      <c r="AG107" s="66"/>
      <c r="AI107" s="66"/>
      <c r="AJ107" s="145"/>
    </row>
    <row r="108" spans="1:36" s="69" customFormat="1" ht="11.25" customHeight="1" x14ac:dyDescent="0.2">
      <c r="A108" s="150"/>
      <c r="B108" s="75"/>
      <c r="C108" s="73"/>
      <c r="D108" s="73"/>
      <c r="E108" s="73"/>
      <c r="F108" s="66"/>
      <c r="G108" s="67"/>
      <c r="H108" s="75"/>
      <c r="I108" s="75"/>
      <c r="J108" s="79"/>
      <c r="K108" s="75"/>
      <c r="L108" s="230"/>
      <c r="M108" s="75"/>
      <c r="N108" s="75"/>
      <c r="O108" s="79"/>
      <c r="P108" s="80"/>
      <c r="Q108" s="267"/>
      <c r="R108" s="79"/>
      <c r="S108" s="66"/>
      <c r="U108" s="75"/>
      <c r="V108" s="75"/>
      <c r="W108" s="75"/>
      <c r="X108" s="66"/>
      <c r="Y108" s="302"/>
      <c r="Z108" s="75"/>
      <c r="AA108" s="257"/>
      <c r="AB108" s="75"/>
      <c r="AF108" s="67"/>
      <c r="AG108" s="66"/>
      <c r="AI108" s="66"/>
      <c r="AJ108" s="145"/>
    </row>
    <row r="109" spans="1:36" s="69" customFormat="1" ht="39" customHeight="1" x14ac:dyDescent="0.2">
      <c r="A109" s="150"/>
      <c r="B109" s="75"/>
      <c r="C109" s="73"/>
      <c r="D109" s="73">
        <f>D107+7</f>
        <v>46328</v>
      </c>
      <c r="E109" s="73">
        <f>E107+7</f>
        <v>46332</v>
      </c>
      <c r="F109" s="130">
        <f>NETWORKDAYS.INTL(D109,E109,,[1]feriados!$C$2:$C$500)</f>
        <v>3</v>
      </c>
      <c r="G109" s="67"/>
      <c r="H109" s="75"/>
      <c r="I109" s="75"/>
      <c r="J109" s="79"/>
      <c r="K109" s="75"/>
      <c r="L109" s="230"/>
      <c r="M109" s="75"/>
      <c r="N109" s="75"/>
      <c r="O109" s="79"/>
      <c r="P109" s="80"/>
      <c r="Q109" s="267"/>
      <c r="R109" s="79"/>
      <c r="S109" s="66"/>
      <c r="Y109" s="302"/>
      <c r="AA109" s="257"/>
      <c r="AC109" s="305" t="s">
        <v>93</v>
      </c>
      <c r="AD109" s="306"/>
      <c r="AE109" s="306"/>
      <c r="AF109" s="67"/>
      <c r="AG109" s="66"/>
      <c r="AH109" s="231" t="s">
        <v>94</v>
      </c>
      <c r="AI109" s="66"/>
      <c r="AJ109" s="145"/>
    </row>
    <row r="110" spans="1:36" s="69" customFormat="1" ht="11.25" customHeight="1" x14ac:dyDescent="0.2">
      <c r="A110" s="150"/>
      <c r="B110" s="75"/>
      <c r="C110" s="73"/>
      <c r="D110" s="73"/>
      <c r="E110" s="73"/>
      <c r="F110" s="66"/>
      <c r="G110" s="67"/>
      <c r="H110" s="75"/>
      <c r="I110" s="75"/>
      <c r="J110" s="79"/>
      <c r="K110" s="75"/>
      <c r="L110" s="230"/>
      <c r="M110" s="75"/>
      <c r="N110" s="75"/>
      <c r="O110" s="79"/>
      <c r="P110" s="80"/>
      <c r="Q110" s="267"/>
      <c r="R110" s="79"/>
      <c r="S110" s="66"/>
      <c r="Y110" s="75"/>
      <c r="Z110" s="75"/>
      <c r="AA110" s="257"/>
      <c r="AB110" s="75"/>
      <c r="AE110" s="82"/>
      <c r="AF110" s="67"/>
      <c r="AG110" s="66"/>
      <c r="AH110" s="231"/>
      <c r="AI110" s="66"/>
      <c r="AJ110" s="145"/>
    </row>
    <row r="111" spans="1:36" s="69" customFormat="1" ht="69.75" customHeight="1" x14ac:dyDescent="0.2">
      <c r="A111" s="150"/>
      <c r="B111" s="75"/>
      <c r="C111" s="73"/>
      <c r="D111" s="73">
        <f>D109+7</f>
        <v>46335</v>
      </c>
      <c r="E111" s="73">
        <f>E109+7</f>
        <v>46339</v>
      </c>
      <c r="F111" s="130">
        <f>NETWORKDAYS.INTL(D111,E111,,[1]feriados!$C$2:$C$500)</f>
        <v>5</v>
      </c>
      <c r="G111" s="162" t="s">
        <v>95</v>
      </c>
      <c r="H111" s="75"/>
      <c r="I111" s="75"/>
      <c r="J111" s="79"/>
      <c r="K111" s="75"/>
      <c r="L111" s="230"/>
      <c r="M111" s="75"/>
      <c r="N111" s="75"/>
      <c r="O111" s="79"/>
      <c r="P111" s="80"/>
      <c r="Q111" s="267"/>
      <c r="R111" s="79"/>
      <c r="S111" s="66"/>
      <c r="Y111" s="75"/>
      <c r="AA111" s="257"/>
      <c r="AC111" s="148" t="s">
        <v>29</v>
      </c>
      <c r="AE111" s="237" t="s">
        <v>28</v>
      </c>
      <c r="AF111" s="67"/>
      <c r="AG111" s="66"/>
      <c r="AH111" s="231"/>
      <c r="AI111" s="66"/>
      <c r="AJ111" s="145"/>
    </row>
    <row r="112" spans="1:36" s="69" customFormat="1" ht="11.25" customHeight="1" x14ac:dyDescent="0.2">
      <c r="A112" s="150"/>
      <c r="B112" s="75"/>
      <c r="C112" s="73"/>
      <c r="D112" s="73"/>
      <c r="E112" s="73"/>
      <c r="F112" s="66"/>
      <c r="G112" s="67"/>
      <c r="H112" s="75"/>
      <c r="I112" s="75"/>
      <c r="J112" s="79"/>
      <c r="K112" s="75"/>
      <c r="L112" s="230"/>
      <c r="M112" s="75"/>
      <c r="N112" s="75"/>
      <c r="O112" s="79"/>
      <c r="P112" s="80"/>
      <c r="Q112" s="75"/>
      <c r="R112" s="79"/>
      <c r="S112" s="66"/>
      <c r="Y112" s="75"/>
      <c r="Z112" s="75"/>
      <c r="AA112" s="257"/>
      <c r="AB112" s="75"/>
      <c r="AE112" s="237"/>
      <c r="AF112" s="67"/>
      <c r="AG112" s="66"/>
      <c r="AH112" s="231"/>
      <c r="AI112" s="66"/>
      <c r="AJ112" s="145"/>
    </row>
    <row r="113" spans="1:36" s="69" customFormat="1" ht="42.75" customHeight="1" x14ac:dyDescent="0.2">
      <c r="A113" s="150"/>
      <c r="B113" s="75"/>
      <c r="C113" s="73"/>
      <c r="D113" s="73">
        <f>D111+7</f>
        <v>46342</v>
      </c>
      <c r="E113" s="73">
        <f>E111+7</f>
        <v>46346</v>
      </c>
      <c r="F113" s="130">
        <f>NETWORKDAYS.INTL(D113,E113,,[1]feriados!$C$2:$C$500)</f>
        <v>5</v>
      </c>
      <c r="G113" s="67"/>
      <c r="H113" s="75"/>
      <c r="I113" s="75"/>
      <c r="J113" s="79"/>
      <c r="K113" s="75"/>
      <c r="L113" s="230"/>
      <c r="M113" s="75"/>
      <c r="N113" s="75"/>
      <c r="O113" s="79"/>
      <c r="P113" s="80"/>
      <c r="Q113" s="75"/>
      <c r="R113" s="79"/>
      <c r="S113" s="66"/>
      <c r="AA113" s="257"/>
      <c r="AC113" s="148" t="s">
        <v>30</v>
      </c>
      <c r="AE113" s="237"/>
      <c r="AF113" s="67"/>
      <c r="AG113" s="66"/>
      <c r="AH113" s="231"/>
      <c r="AI113" s="66"/>
      <c r="AJ113" s="145"/>
    </row>
    <row r="114" spans="1:36" s="69" customFormat="1" ht="11.25" customHeight="1" x14ac:dyDescent="0.2">
      <c r="A114" s="150"/>
      <c r="B114" s="75"/>
      <c r="C114" s="73"/>
      <c r="D114" s="73"/>
      <c r="E114" s="73"/>
      <c r="F114" s="66"/>
      <c r="G114" s="67"/>
      <c r="H114" s="75"/>
      <c r="I114" s="75"/>
      <c r="J114" s="79"/>
      <c r="K114" s="75"/>
      <c r="L114" s="230"/>
      <c r="M114" s="75"/>
      <c r="N114" s="75"/>
      <c r="O114" s="79"/>
      <c r="P114" s="80"/>
      <c r="Q114" s="75"/>
      <c r="R114" s="79"/>
      <c r="S114" s="66"/>
      <c r="Y114" s="75"/>
      <c r="Z114" s="75"/>
      <c r="AA114" s="257"/>
      <c r="AB114" s="75"/>
      <c r="AE114" s="237"/>
      <c r="AF114" s="67"/>
      <c r="AG114" s="66"/>
      <c r="AH114" s="231"/>
      <c r="AI114" s="66"/>
      <c r="AJ114" s="145"/>
    </row>
    <row r="115" spans="1:36" s="69" customFormat="1" ht="42.75" customHeight="1" x14ac:dyDescent="0.2">
      <c r="A115" s="150"/>
      <c r="B115" s="75"/>
      <c r="C115" s="73"/>
      <c r="D115" s="73">
        <f>D113+7</f>
        <v>46349</v>
      </c>
      <c r="E115" s="73">
        <f>E113+7</f>
        <v>46353</v>
      </c>
      <c r="F115" s="130">
        <f>NETWORKDAYS.INTL(D115,E115,,[1]feriados!$C$2:$C$500)</f>
        <v>5</v>
      </c>
      <c r="G115" s="67"/>
      <c r="H115" s="75"/>
      <c r="I115" s="75"/>
      <c r="J115" s="79"/>
      <c r="K115" s="75"/>
      <c r="L115" s="230"/>
      <c r="M115" s="75"/>
      <c r="N115" s="75"/>
      <c r="O115" s="79"/>
      <c r="P115" s="80"/>
      <c r="Q115" s="75"/>
      <c r="R115" s="79"/>
      <c r="S115" s="66"/>
      <c r="U115" s="77"/>
      <c r="V115" s="77"/>
      <c r="W115" s="254" t="s">
        <v>80</v>
      </c>
      <c r="AA115" s="257"/>
      <c r="AC115" s="148" t="s">
        <v>31</v>
      </c>
      <c r="AE115" s="238"/>
      <c r="AF115" s="67"/>
      <c r="AG115" s="66"/>
      <c r="AH115" s="231"/>
      <c r="AI115" s="66"/>
      <c r="AJ115" s="145"/>
    </row>
    <row r="116" spans="1:36" s="69" customFormat="1" ht="11.25" x14ac:dyDescent="0.2">
      <c r="A116" s="150"/>
      <c r="B116" s="75"/>
      <c r="C116" s="73"/>
      <c r="D116" s="73"/>
      <c r="E116" s="73"/>
      <c r="F116" s="66"/>
      <c r="G116" s="67"/>
      <c r="H116" s="75"/>
      <c r="I116" s="75"/>
      <c r="J116" s="79"/>
      <c r="K116" s="75"/>
      <c r="L116" s="230"/>
      <c r="M116" s="75"/>
      <c r="N116" s="75"/>
      <c r="O116" s="79"/>
      <c r="P116" s="80"/>
      <c r="Q116" s="75"/>
      <c r="R116" s="79"/>
      <c r="S116" s="66"/>
      <c r="T116" s="77"/>
      <c r="U116" s="77"/>
      <c r="V116" s="77"/>
      <c r="W116" s="255"/>
      <c r="X116" s="77"/>
      <c r="Y116" s="75"/>
      <c r="Z116" s="75"/>
      <c r="AA116" s="257"/>
      <c r="AB116" s="75"/>
      <c r="AC116" s="160"/>
      <c r="AD116" s="76"/>
      <c r="AE116" s="161"/>
      <c r="AF116" s="67"/>
      <c r="AG116" s="66"/>
      <c r="AI116" s="66"/>
      <c r="AJ116" s="145"/>
    </row>
    <row r="117" spans="1:36" s="69" customFormat="1" ht="46.5" customHeight="1" x14ac:dyDescent="0.2">
      <c r="A117" s="150"/>
      <c r="B117" s="75"/>
      <c r="C117" s="73"/>
      <c r="D117" s="73">
        <f>D115+7</f>
        <v>46356</v>
      </c>
      <c r="E117" s="73">
        <f>E115+7</f>
        <v>46360</v>
      </c>
      <c r="F117" s="130">
        <f>NETWORKDAYS.INTL(D117,E117,,[1]feriados!$C$2:$C$500)</f>
        <v>5</v>
      </c>
      <c r="G117" s="67"/>
      <c r="H117" s="75"/>
      <c r="I117" s="75"/>
      <c r="J117" s="79"/>
      <c r="K117" s="75"/>
      <c r="L117" s="230"/>
      <c r="M117" s="75"/>
      <c r="N117" s="75"/>
      <c r="O117" s="79"/>
      <c r="P117" s="80"/>
      <c r="Q117" s="75"/>
      <c r="R117" s="79"/>
      <c r="S117" s="66"/>
      <c r="U117" s="77"/>
      <c r="V117" s="77"/>
      <c r="W117" s="255"/>
      <c r="AA117" s="257"/>
      <c r="AC117" s="227" t="s">
        <v>32</v>
      </c>
      <c r="AD117" s="228"/>
      <c r="AE117" s="229"/>
      <c r="AF117" s="67"/>
      <c r="AG117" s="66"/>
      <c r="AI117" s="66"/>
      <c r="AJ117" s="145"/>
    </row>
    <row r="118" spans="1:36" s="69" customFormat="1" ht="11.25" customHeight="1" x14ac:dyDescent="0.2">
      <c r="A118" s="150"/>
      <c r="B118" s="75"/>
      <c r="C118" s="73"/>
      <c r="D118" s="73"/>
      <c r="E118" s="73"/>
      <c r="F118" s="66"/>
      <c r="G118" s="67"/>
      <c r="H118" s="75"/>
      <c r="I118" s="75"/>
      <c r="J118" s="79"/>
      <c r="K118" s="75"/>
      <c r="L118" s="75"/>
      <c r="M118" s="75"/>
      <c r="N118" s="75"/>
      <c r="O118" s="79"/>
      <c r="P118" s="80"/>
      <c r="Q118" s="75"/>
      <c r="R118" s="79"/>
      <c r="S118" s="66"/>
      <c r="T118" s="74"/>
      <c r="U118" s="77"/>
      <c r="V118" s="77"/>
      <c r="W118" s="255"/>
      <c r="X118" s="74"/>
      <c r="Y118" s="75"/>
      <c r="Z118" s="75"/>
      <c r="AA118" s="257"/>
      <c r="AB118" s="75"/>
      <c r="AF118" s="67"/>
      <c r="AG118" s="66"/>
      <c r="AI118" s="66"/>
      <c r="AJ118" s="145"/>
    </row>
    <row r="119" spans="1:36" s="69" customFormat="1" ht="27" customHeight="1" x14ac:dyDescent="0.2">
      <c r="A119" s="150"/>
      <c r="B119" s="75"/>
      <c r="C119" s="73"/>
      <c r="D119" s="73">
        <f>D117+7</f>
        <v>46363</v>
      </c>
      <c r="E119" s="73">
        <f>E117+7</f>
        <v>46367</v>
      </c>
      <c r="F119" s="130">
        <f>NETWORKDAYS.INTL(D119,E119,,[1]feriados!$C$2:$C$500)</f>
        <v>5</v>
      </c>
      <c r="G119" s="67"/>
      <c r="H119" s="75"/>
      <c r="I119" s="75"/>
      <c r="J119" s="79"/>
      <c r="K119" s="75"/>
      <c r="L119" s="75"/>
      <c r="M119" s="75"/>
      <c r="N119" s="75"/>
      <c r="O119" s="79"/>
      <c r="P119" s="80"/>
      <c r="Q119" s="75"/>
      <c r="R119" s="79"/>
      <c r="S119" s="66"/>
      <c r="T119" s="76"/>
      <c r="U119" s="77"/>
      <c r="V119" s="77"/>
      <c r="W119" s="255"/>
      <c r="X119" s="76"/>
      <c r="AA119" s="257"/>
      <c r="AC119" s="227" t="s">
        <v>33</v>
      </c>
      <c r="AD119" s="228"/>
      <c r="AE119" s="229"/>
      <c r="AF119" s="67"/>
      <c r="AG119" s="66"/>
      <c r="AI119" s="66"/>
      <c r="AJ119" s="145"/>
    </row>
    <row r="120" spans="1:36" s="69" customFormat="1" ht="11.25" customHeight="1" x14ac:dyDescent="0.2">
      <c r="A120" s="150"/>
      <c r="B120" s="75"/>
      <c r="C120" s="73"/>
      <c r="D120" s="73"/>
      <c r="E120" s="73"/>
      <c r="F120" s="66"/>
      <c r="G120" s="67"/>
      <c r="H120" s="75"/>
      <c r="I120" s="75"/>
      <c r="J120" s="79"/>
      <c r="K120" s="75"/>
      <c r="L120" s="75"/>
      <c r="M120" s="75"/>
      <c r="N120" s="75"/>
      <c r="O120" s="79"/>
      <c r="P120" s="80"/>
      <c r="Q120" s="75"/>
      <c r="R120" s="79"/>
      <c r="S120" s="66"/>
      <c r="T120" s="76"/>
      <c r="U120" s="77"/>
      <c r="V120" s="77"/>
      <c r="W120" s="255"/>
      <c r="X120" s="76"/>
      <c r="Y120" s="75"/>
      <c r="Z120" s="75"/>
      <c r="AA120" s="257"/>
      <c r="AB120" s="75"/>
      <c r="AF120" s="67"/>
      <c r="AG120" s="66"/>
      <c r="AI120" s="66"/>
      <c r="AJ120" s="145"/>
    </row>
    <row r="121" spans="1:36" s="69" customFormat="1" ht="27.75" customHeight="1" x14ac:dyDescent="0.2">
      <c r="A121" s="150"/>
      <c r="B121" s="75"/>
      <c r="C121" s="73"/>
      <c r="D121" s="73">
        <f>D119+7</f>
        <v>46370</v>
      </c>
      <c r="E121" s="73">
        <f>E119+7</f>
        <v>46374</v>
      </c>
      <c r="F121" s="130">
        <f>NETWORKDAYS.INTL(D121,E121,,[1]feriados!$C$2:$C$500)</f>
        <v>5</v>
      </c>
      <c r="G121" s="67"/>
      <c r="H121" s="75"/>
      <c r="I121" s="75"/>
      <c r="J121" s="79"/>
      <c r="K121" s="75"/>
      <c r="L121" s="75"/>
      <c r="M121" s="75"/>
      <c r="N121" s="75"/>
      <c r="O121" s="79"/>
      <c r="P121" s="80"/>
      <c r="Q121" s="75"/>
      <c r="R121" s="79"/>
      <c r="S121" s="66"/>
      <c r="T121" s="76"/>
      <c r="U121" s="77"/>
      <c r="V121" s="77"/>
      <c r="W121" s="255"/>
      <c r="X121" s="76"/>
      <c r="AA121" s="257"/>
      <c r="AC121" s="227" t="s">
        <v>34</v>
      </c>
      <c r="AD121" s="228"/>
      <c r="AE121" s="229"/>
      <c r="AF121" s="67"/>
      <c r="AG121" s="66"/>
      <c r="AI121" s="66"/>
      <c r="AJ121" s="145"/>
    </row>
    <row r="122" spans="1:36" s="69" customFormat="1" ht="11.25" customHeight="1" x14ac:dyDescent="0.2">
      <c r="A122" s="150"/>
      <c r="B122" s="75"/>
      <c r="C122" s="73"/>
      <c r="D122" s="73"/>
      <c r="E122" s="73"/>
      <c r="F122" s="66"/>
      <c r="G122" s="67"/>
      <c r="H122" s="75"/>
      <c r="I122" s="75"/>
      <c r="J122" s="79"/>
      <c r="K122" s="75"/>
      <c r="L122" s="75"/>
      <c r="M122" s="75"/>
      <c r="N122" s="75"/>
      <c r="O122" s="79"/>
      <c r="P122" s="80"/>
      <c r="Q122" s="75"/>
      <c r="R122" s="79"/>
      <c r="S122" s="66"/>
      <c r="U122" s="75"/>
      <c r="V122" s="75"/>
      <c r="W122" s="255"/>
      <c r="Y122" s="75"/>
      <c r="Z122" s="75"/>
      <c r="AA122" s="257"/>
      <c r="AB122" s="75"/>
      <c r="AF122" s="67"/>
      <c r="AG122" s="66"/>
      <c r="AI122" s="66"/>
      <c r="AJ122" s="145"/>
    </row>
    <row r="123" spans="1:36" s="69" customFormat="1" ht="26.25" customHeight="1" x14ac:dyDescent="0.2">
      <c r="A123" s="150"/>
      <c r="B123" s="75"/>
      <c r="C123" s="73"/>
      <c r="D123" s="73">
        <f>D121+7</f>
        <v>46377</v>
      </c>
      <c r="E123" s="73">
        <f>E121+7</f>
        <v>46381</v>
      </c>
      <c r="F123" s="130">
        <f>NETWORKDAYS.INTL(D123,E123,,[1]feriados!$C$2:$C$500)</f>
        <v>4</v>
      </c>
      <c r="G123" s="67"/>
      <c r="H123" s="75"/>
      <c r="I123" s="75"/>
      <c r="J123" s="79"/>
      <c r="K123" s="75"/>
      <c r="L123" s="75"/>
      <c r="M123" s="75"/>
      <c r="N123" s="75"/>
      <c r="O123" s="79"/>
      <c r="P123" s="80"/>
      <c r="Q123" s="75"/>
      <c r="R123" s="79"/>
      <c r="S123" s="66"/>
      <c r="W123" s="255"/>
      <c r="AA123" s="257"/>
      <c r="AC123" s="303" t="s">
        <v>96</v>
      </c>
      <c r="AD123" s="303"/>
      <c r="AE123" s="303"/>
      <c r="AF123" s="67"/>
      <c r="AG123" s="66"/>
      <c r="AI123" s="66"/>
      <c r="AJ123" s="145"/>
    </row>
    <row r="124" spans="1:36" s="69" customFormat="1" ht="11.25" x14ac:dyDescent="0.2">
      <c r="A124" s="150"/>
      <c r="B124" s="75"/>
      <c r="C124" s="73"/>
      <c r="D124" s="73"/>
      <c r="E124" s="73"/>
      <c r="F124" s="66"/>
      <c r="G124" s="67"/>
      <c r="H124" s="75"/>
      <c r="I124" s="75"/>
      <c r="J124" s="79"/>
      <c r="K124" s="75"/>
      <c r="L124" s="75"/>
      <c r="M124" s="75"/>
      <c r="N124" s="75"/>
      <c r="O124" s="79"/>
      <c r="P124" s="80"/>
      <c r="Q124" s="75"/>
      <c r="R124" s="79"/>
      <c r="S124" s="66"/>
      <c r="W124" s="255"/>
      <c r="Y124" s="75"/>
      <c r="Z124" s="75"/>
      <c r="AA124" s="257"/>
      <c r="AB124" s="75"/>
      <c r="AC124" s="304"/>
      <c r="AD124" s="304"/>
      <c r="AE124" s="304"/>
      <c r="AF124" s="67"/>
      <c r="AG124" s="66"/>
      <c r="AI124" s="66"/>
      <c r="AJ124" s="145"/>
    </row>
    <row r="125" spans="1:36" s="69" customFormat="1" ht="32.25" customHeight="1" x14ac:dyDescent="0.2">
      <c r="A125" s="150"/>
      <c r="B125" s="75"/>
      <c r="C125" s="73"/>
      <c r="D125" s="73">
        <f>D123+7</f>
        <v>46384</v>
      </c>
      <c r="E125" s="73">
        <f>E123+7</f>
        <v>46388</v>
      </c>
      <c r="F125" s="130">
        <f>NETWORKDAYS.INTL(D125,E125,,[1]feriados!$C$2:$C$500)</f>
        <v>5</v>
      </c>
      <c r="G125" s="67"/>
      <c r="H125" s="75"/>
      <c r="I125" s="75"/>
      <c r="J125" s="79"/>
      <c r="K125" s="75"/>
      <c r="L125" s="75"/>
      <c r="M125" s="75"/>
      <c r="N125" s="75"/>
      <c r="O125" s="79"/>
      <c r="P125" s="80"/>
      <c r="Q125" s="75"/>
      <c r="R125" s="79"/>
      <c r="S125" s="66"/>
      <c r="W125" s="255"/>
      <c r="AA125" s="257"/>
      <c r="AC125" s="304"/>
      <c r="AD125" s="304"/>
      <c r="AE125" s="304"/>
      <c r="AF125" s="67"/>
      <c r="AG125" s="66"/>
      <c r="AI125" s="66"/>
      <c r="AJ125" s="145"/>
    </row>
    <row r="126" spans="1:36" s="69" customFormat="1" ht="11.25" customHeight="1" x14ac:dyDescent="0.2">
      <c r="A126" s="150"/>
      <c r="B126" s="75"/>
      <c r="C126" s="73"/>
      <c r="D126" s="73"/>
      <c r="E126" s="73"/>
      <c r="F126" s="66"/>
      <c r="G126" s="67"/>
      <c r="H126" s="75"/>
      <c r="I126" s="75"/>
      <c r="J126" s="79"/>
      <c r="K126" s="75"/>
      <c r="L126" s="75"/>
      <c r="M126" s="75"/>
      <c r="N126" s="75"/>
      <c r="O126" s="79"/>
      <c r="P126" s="80"/>
      <c r="Q126" s="75"/>
      <c r="R126" s="79"/>
      <c r="S126" s="66"/>
      <c r="W126" s="255"/>
      <c r="Y126" s="75"/>
      <c r="Z126" s="75"/>
      <c r="AA126" s="257"/>
      <c r="AB126" s="75"/>
      <c r="AF126" s="67"/>
      <c r="AG126" s="66"/>
      <c r="AI126" s="66"/>
      <c r="AJ126" s="145"/>
    </row>
    <row r="127" spans="1:36" s="69" customFormat="1" ht="30" customHeight="1" x14ac:dyDescent="0.2">
      <c r="A127" s="150"/>
      <c r="B127" s="75"/>
      <c r="C127" s="73"/>
      <c r="D127" s="73">
        <f>D125+7</f>
        <v>46391</v>
      </c>
      <c r="E127" s="73">
        <f>E125+7</f>
        <v>46395</v>
      </c>
      <c r="F127" s="130">
        <f>NETWORKDAYS.INTL(D127,E127,,[1]feriados!$C$2:$C$500)</f>
        <v>5</v>
      </c>
      <c r="G127" s="67"/>
      <c r="H127" s="75"/>
      <c r="I127" s="75"/>
      <c r="J127" s="79"/>
      <c r="K127" s="75"/>
      <c r="L127" s="75"/>
      <c r="M127" s="75"/>
      <c r="N127" s="75"/>
      <c r="O127" s="79"/>
      <c r="P127" s="80"/>
      <c r="Q127" s="75"/>
      <c r="R127" s="79"/>
      <c r="S127" s="66"/>
      <c r="W127" s="255"/>
      <c r="AA127" s="257"/>
      <c r="AC127" s="227" t="s">
        <v>97</v>
      </c>
      <c r="AD127" s="228"/>
      <c r="AE127" s="229"/>
      <c r="AF127" s="67"/>
      <c r="AG127" s="66"/>
      <c r="AI127" s="66"/>
      <c r="AJ127" s="145"/>
    </row>
    <row r="128" spans="1:36" s="69" customFormat="1" ht="11.25" customHeight="1" x14ac:dyDescent="0.2">
      <c r="A128" s="150"/>
      <c r="B128" s="75"/>
      <c r="C128" s="73"/>
      <c r="D128" s="73"/>
      <c r="E128" s="73"/>
      <c r="F128" s="66"/>
      <c r="G128" s="67"/>
      <c r="H128" s="75"/>
      <c r="I128" s="75"/>
      <c r="J128" s="79"/>
      <c r="K128" s="75"/>
      <c r="L128" s="75"/>
      <c r="M128" s="75"/>
      <c r="N128" s="75"/>
      <c r="O128" s="79"/>
      <c r="P128" s="80"/>
      <c r="Q128" s="75"/>
      <c r="R128" s="79"/>
      <c r="S128" s="66"/>
      <c r="W128" s="255"/>
      <c r="Y128" s="75"/>
      <c r="Z128" s="75"/>
      <c r="AA128" s="77"/>
      <c r="AB128" s="75"/>
      <c r="AF128" s="67"/>
      <c r="AG128" s="66"/>
      <c r="AI128" s="66"/>
      <c r="AJ128" s="145"/>
    </row>
    <row r="129" spans="1:36" s="69" customFormat="1" ht="28.5" customHeight="1" x14ac:dyDescent="0.2">
      <c r="A129" s="150"/>
      <c r="B129" s="75"/>
      <c r="C129" s="73"/>
      <c r="D129" s="73">
        <f>D127+7</f>
        <v>46398</v>
      </c>
      <c r="E129" s="73">
        <f>E127+7</f>
        <v>46402</v>
      </c>
      <c r="F129" s="130">
        <f>NETWORKDAYS.INTL(D129,E129,,[1]feriados!$C$2:$C$500)</f>
        <v>5</v>
      </c>
      <c r="G129" s="67"/>
      <c r="H129" s="75"/>
      <c r="I129" s="75"/>
      <c r="J129" s="79"/>
      <c r="K129" s="75"/>
      <c r="L129" s="75"/>
      <c r="M129" s="75"/>
      <c r="N129" s="75"/>
      <c r="O129" s="79"/>
      <c r="P129" s="80"/>
      <c r="Q129" s="75"/>
      <c r="R129" s="79"/>
      <c r="S129" s="66"/>
      <c r="W129" s="255"/>
      <c r="Y129" s="77"/>
      <c r="Z129" s="77"/>
      <c r="AA129" s="77"/>
      <c r="AC129" s="299" t="s">
        <v>82</v>
      </c>
      <c r="AD129" s="300"/>
      <c r="AE129" s="301"/>
      <c r="AF129" s="67"/>
      <c r="AG129" s="66"/>
      <c r="AI129" s="66"/>
      <c r="AJ129" s="145"/>
    </row>
    <row r="130" spans="1:36" s="69" customFormat="1" ht="11.25" customHeight="1" x14ac:dyDescent="0.2">
      <c r="A130" s="150"/>
      <c r="B130" s="75"/>
      <c r="C130" s="73"/>
      <c r="D130" s="73"/>
      <c r="E130" s="73"/>
      <c r="F130" s="66"/>
      <c r="G130" s="67"/>
      <c r="H130" s="75"/>
      <c r="I130" s="75"/>
      <c r="J130" s="79"/>
      <c r="K130" s="75"/>
      <c r="L130" s="75"/>
      <c r="M130" s="75"/>
      <c r="N130" s="75"/>
      <c r="O130" s="79"/>
      <c r="P130" s="80"/>
      <c r="Q130" s="75"/>
      <c r="R130" s="79"/>
      <c r="S130" s="66"/>
      <c r="W130" s="255"/>
      <c r="Y130" s="77"/>
      <c r="Z130" s="77"/>
      <c r="AA130" s="77"/>
      <c r="AB130" s="75"/>
      <c r="AF130" s="67"/>
      <c r="AG130" s="66"/>
      <c r="AI130" s="66"/>
      <c r="AJ130" s="145"/>
    </row>
    <row r="131" spans="1:36" s="69" customFormat="1" ht="35.25" customHeight="1" x14ac:dyDescent="0.2">
      <c r="A131" s="150"/>
      <c r="B131" s="75"/>
      <c r="C131" s="73"/>
      <c r="D131" s="73">
        <f>D129+7</f>
        <v>46405</v>
      </c>
      <c r="E131" s="73">
        <f>E129+7</f>
        <v>46409</v>
      </c>
      <c r="F131" s="130">
        <f>NETWORKDAYS.INTL(D131,E131,,[1]feriados!$C$2:$C$500)</f>
        <v>5</v>
      </c>
      <c r="G131" s="67"/>
      <c r="H131" s="75"/>
      <c r="I131" s="75"/>
      <c r="J131" s="79"/>
      <c r="K131" s="75"/>
      <c r="L131" s="75"/>
      <c r="M131" s="75"/>
      <c r="N131" s="75"/>
      <c r="O131" s="79"/>
      <c r="P131" s="80"/>
      <c r="Q131" s="75"/>
      <c r="R131" s="79"/>
      <c r="S131" s="66"/>
      <c r="W131" s="255"/>
      <c r="Y131" s="77"/>
      <c r="Z131" s="77"/>
      <c r="AA131" s="77"/>
      <c r="AC131" s="272" t="s">
        <v>84</v>
      </c>
      <c r="AD131" s="272"/>
      <c r="AE131" s="272"/>
      <c r="AF131" s="67"/>
      <c r="AG131" s="66"/>
      <c r="AI131" s="66"/>
      <c r="AJ131" s="145"/>
    </row>
    <row r="132" spans="1:36" s="69" customFormat="1" ht="11.25" customHeight="1" x14ac:dyDescent="0.2">
      <c r="A132" s="150"/>
      <c r="B132" s="75"/>
      <c r="C132" s="73"/>
      <c r="D132" s="73"/>
      <c r="E132" s="73"/>
      <c r="F132" s="66"/>
      <c r="G132" s="67"/>
      <c r="H132" s="75"/>
      <c r="I132" s="75"/>
      <c r="J132" s="79"/>
      <c r="K132" s="75"/>
      <c r="L132" s="75"/>
      <c r="M132" s="75"/>
      <c r="N132" s="75"/>
      <c r="O132" s="79"/>
      <c r="P132" s="80"/>
      <c r="R132" s="79"/>
      <c r="S132" s="66"/>
      <c r="U132" s="75"/>
      <c r="V132" s="75"/>
      <c r="W132" s="255"/>
      <c r="Y132" s="75"/>
      <c r="Z132" s="75"/>
      <c r="AA132" s="75"/>
      <c r="AB132" s="75"/>
      <c r="AC132" s="272"/>
      <c r="AD132" s="272"/>
      <c r="AE132" s="272"/>
      <c r="AF132" s="67"/>
      <c r="AG132" s="66"/>
      <c r="AI132" s="66"/>
      <c r="AJ132" s="145"/>
    </row>
    <row r="133" spans="1:36" s="69" customFormat="1" ht="43.5" customHeight="1" x14ac:dyDescent="0.2">
      <c r="A133" s="150"/>
      <c r="B133" s="75"/>
      <c r="C133" s="73"/>
      <c r="D133" s="73">
        <f>D131+7</f>
        <v>46412</v>
      </c>
      <c r="E133" s="73">
        <f>E131+7</f>
        <v>46416</v>
      </c>
      <c r="F133" s="130">
        <f>NETWORKDAYS.INTL(D133,E133,,[1]feriados!$C$2:$C$500)</f>
        <v>5</v>
      </c>
      <c r="G133" s="67"/>
      <c r="H133" s="75"/>
      <c r="I133" s="75"/>
      <c r="J133" s="79"/>
      <c r="K133" s="75"/>
      <c r="L133" s="75"/>
      <c r="M133" s="75"/>
      <c r="N133" s="75"/>
      <c r="O133" s="79"/>
      <c r="P133" s="80"/>
      <c r="R133" s="79"/>
      <c r="S133" s="66"/>
      <c r="W133" s="256"/>
      <c r="AC133" s="272"/>
      <c r="AD133" s="272"/>
      <c r="AE133" s="272"/>
      <c r="AF133" s="67"/>
      <c r="AG133" s="66"/>
      <c r="AI133" s="66"/>
      <c r="AJ133" s="145"/>
    </row>
    <row r="134" spans="1:36" s="69" customFormat="1" ht="12" customHeight="1" x14ac:dyDescent="0.2">
      <c r="A134" s="150"/>
      <c r="B134" s="75"/>
      <c r="C134" s="73"/>
      <c r="D134" s="73"/>
      <c r="E134" s="73"/>
      <c r="F134" s="66"/>
      <c r="G134" s="67"/>
      <c r="H134" s="75"/>
      <c r="I134" s="75"/>
      <c r="J134" s="79"/>
      <c r="K134" s="75"/>
      <c r="L134" s="75"/>
      <c r="M134" s="75"/>
      <c r="N134" s="75"/>
      <c r="O134" s="79"/>
      <c r="P134" s="80"/>
      <c r="Q134" s="77"/>
      <c r="R134" s="79"/>
      <c r="S134" s="66"/>
      <c r="X134" s="66"/>
      <c r="AC134" s="75"/>
      <c r="AD134" s="75"/>
      <c r="AE134" s="75"/>
      <c r="AF134" s="67"/>
      <c r="AG134" s="66"/>
      <c r="AI134" s="66"/>
      <c r="AJ134" s="145"/>
    </row>
    <row r="135" spans="1:36" s="69" customFormat="1" ht="27.75" customHeight="1" x14ac:dyDescent="0.2">
      <c r="A135" s="150"/>
      <c r="B135" s="75"/>
      <c r="C135" s="73"/>
      <c r="D135" s="73">
        <f t="shared" ref="D135:E135" si="0">D133+7</f>
        <v>46419</v>
      </c>
      <c r="E135" s="73">
        <f t="shared" si="0"/>
        <v>46423</v>
      </c>
      <c r="F135" s="66"/>
      <c r="G135" s="67"/>
      <c r="H135" s="75"/>
      <c r="I135" s="75"/>
      <c r="J135" s="79"/>
      <c r="K135" s="75"/>
      <c r="L135" s="75"/>
      <c r="M135" s="75"/>
      <c r="N135" s="75"/>
      <c r="O135" s="79"/>
      <c r="P135" s="80"/>
      <c r="Q135" s="77"/>
      <c r="R135" s="79"/>
      <c r="S135" s="66"/>
      <c r="U135" s="75"/>
      <c r="V135" s="75"/>
      <c r="W135" s="75"/>
      <c r="X135" s="66"/>
      <c r="Y135" s="75"/>
      <c r="Z135" s="75"/>
      <c r="AA135" s="75"/>
      <c r="AB135" s="75"/>
      <c r="AC135" s="75"/>
      <c r="AD135" s="75"/>
      <c r="AE135" s="75"/>
      <c r="AF135" s="67"/>
      <c r="AG135" s="66"/>
      <c r="AI135" s="66"/>
      <c r="AJ135" s="145"/>
    </row>
    <row r="136" spans="1:36" s="69" customFormat="1" ht="11.25" customHeight="1" x14ac:dyDescent="0.2">
      <c r="A136" s="150"/>
      <c r="B136" s="75"/>
      <c r="C136" s="73"/>
      <c r="D136" s="73"/>
      <c r="E136" s="73"/>
      <c r="F136" s="66"/>
      <c r="G136" s="66"/>
      <c r="H136" s="75"/>
      <c r="I136" s="75"/>
      <c r="J136" s="75"/>
      <c r="K136" s="75"/>
      <c r="L136" s="75"/>
      <c r="M136" s="75"/>
      <c r="N136" s="75"/>
      <c r="O136" s="75"/>
      <c r="P136" s="75"/>
      <c r="Q136" s="77"/>
      <c r="R136" s="75"/>
      <c r="S136" s="66"/>
      <c r="U136" s="75"/>
      <c r="V136" s="75"/>
      <c r="W136" s="75"/>
      <c r="X136" s="66"/>
      <c r="Y136" s="75"/>
      <c r="Z136" s="75"/>
      <c r="AA136" s="75"/>
      <c r="AB136" s="75"/>
      <c r="AC136" s="75"/>
      <c r="AD136" s="75"/>
      <c r="AE136" s="75"/>
      <c r="AF136" s="75"/>
      <c r="AG136" s="66"/>
      <c r="AI136" s="66"/>
      <c r="AJ136" s="150"/>
    </row>
    <row r="137" spans="1:36" s="69" customFormat="1" ht="27.75" customHeight="1" x14ac:dyDescent="0.2">
      <c r="A137" s="150"/>
      <c r="B137" s="75"/>
      <c r="C137" s="73"/>
      <c r="D137" s="73">
        <f t="shared" ref="D137:E137" si="1">D135+7</f>
        <v>46426</v>
      </c>
      <c r="E137" s="73">
        <f t="shared" si="1"/>
        <v>46430</v>
      </c>
      <c r="F137" s="66"/>
      <c r="G137" s="66"/>
      <c r="H137" s="75"/>
      <c r="I137" s="75"/>
      <c r="J137" s="75"/>
      <c r="K137" s="75"/>
      <c r="L137" s="75"/>
      <c r="M137" s="75"/>
      <c r="N137" s="75"/>
      <c r="O137" s="75"/>
      <c r="P137" s="75"/>
      <c r="Q137" s="77"/>
      <c r="R137" s="75"/>
      <c r="S137" s="66"/>
      <c r="U137" s="75"/>
      <c r="V137" s="75"/>
      <c r="W137" s="75"/>
      <c r="X137" s="66"/>
      <c r="Y137" s="75"/>
      <c r="Z137" s="75"/>
      <c r="AA137" s="75"/>
      <c r="AB137" s="75"/>
      <c r="AC137" s="75"/>
      <c r="AD137" s="75"/>
      <c r="AE137" s="75"/>
      <c r="AF137" s="75"/>
      <c r="AG137" s="66"/>
      <c r="AI137" s="66"/>
      <c r="AJ137" s="150"/>
    </row>
    <row r="138" spans="1:36" s="69" customFormat="1" ht="11.25" customHeight="1" x14ac:dyDescent="0.2">
      <c r="A138" s="150"/>
      <c r="B138" s="75"/>
      <c r="C138" s="73"/>
      <c r="D138" s="73"/>
      <c r="E138" s="73"/>
      <c r="F138" s="66"/>
      <c r="G138" s="66"/>
      <c r="H138" s="75"/>
      <c r="I138" s="75"/>
      <c r="J138" s="75"/>
      <c r="K138" s="75"/>
      <c r="L138" s="75"/>
      <c r="M138" s="75"/>
      <c r="N138" s="75"/>
      <c r="O138" s="75"/>
      <c r="P138" s="75"/>
      <c r="Q138" s="77"/>
      <c r="R138" s="75"/>
      <c r="S138" s="66"/>
      <c r="U138" s="75"/>
      <c r="V138" s="75"/>
      <c r="W138" s="75"/>
      <c r="X138" s="66"/>
      <c r="Y138" s="75"/>
      <c r="Z138" s="75"/>
      <c r="AA138" s="75"/>
      <c r="AB138" s="75"/>
      <c r="AF138" s="66"/>
      <c r="AG138" s="66"/>
      <c r="AI138" s="66"/>
      <c r="AJ138" s="150"/>
    </row>
    <row r="139" spans="1:36" s="69" customFormat="1" ht="30" customHeight="1" x14ac:dyDescent="0.2">
      <c r="A139" s="150"/>
      <c r="B139" s="75"/>
      <c r="C139" s="73"/>
      <c r="D139" s="73">
        <f t="shared" ref="D139:E139" si="2">D137+7</f>
        <v>46433</v>
      </c>
      <c r="E139" s="73">
        <f t="shared" si="2"/>
        <v>46437</v>
      </c>
      <c r="F139" s="66"/>
      <c r="G139" s="66"/>
      <c r="H139" s="75"/>
      <c r="I139" s="75"/>
      <c r="J139" s="75"/>
      <c r="K139" s="75"/>
      <c r="L139" s="75"/>
      <c r="M139" s="75"/>
      <c r="N139" s="75"/>
      <c r="O139" s="75"/>
      <c r="P139" s="75"/>
      <c r="Q139" s="77"/>
      <c r="R139" s="75"/>
      <c r="S139" s="66"/>
      <c r="U139" s="75"/>
      <c r="V139" s="75"/>
      <c r="W139" s="75"/>
      <c r="X139" s="66"/>
      <c r="Y139" s="75"/>
      <c r="Z139" s="75"/>
      <c r="AA139" s="75"/>
      <c r="AB139" s="75"/>
      <c r="AC139" s="75"/>
      <c r="AD139" s="66"/>
      <c r="AE139" s="75"/>
      <c r="AF139" s="66"/>
      <c r="AG139" s="66"/>
      <c r="AI139" s="66"/>
      <c r="AJ139" s="150"/>
    </row>
    <row r="140" spans="1:36" s="69" customFormat="1" ht="10.5" customHeight="1" x14ac:dyDescent="0.2">
      <c r="A140" s="150"/>
      <c r="B140" s="75"/>
      <c r="C140" s="73"/>
      <c r="D140" s="73"/>
      <c r="E140" s="73"/>
      <c r="F140" s="66"/>
      <c r="G140" s="66"/>
      <c r="H140" s="75"/>
      <c r="I140" s="75"/>
      <c r="J140" s="75"/>
      <c r="K140" s="75"/>
      <c r="L140" s="75"/>
      <c r="M140" s="75"/>
      <c r="N140" s="75"/>
      <c r="O140" s="75"/>
      <c r="P140" s="75"/>
      <c r="Q140" s="77"/>
      <c r="R140" s="75"/>
      <c r="S140" s="66"/>
      <c r="U140" s="75"/>
      <c r="V140" s="75"/>
      <c r="W140" s="75"/>
      <c r="X140" s="66"/>
      <c r="Y140" s="75"/>
      <c r="Z140" s="75"/>
      <c r="AA140" s="75"/>
      <c r="AB140" s="75"/>
      <c r="AC140" s="75"/>
      <c r="AD140" s="66"/>
      <c r="AE140" s="75"/>
      <c r="AF140" s="66"/>
      <c r="AG140" s="66"/>
      <c r="AI140" s="66"/>
      <c r="AJ140" s="150"/>
    </row>
    <row r="141" spans="1:36" s="69" customFormat="1" ht="36" customHeight="1" x14ac:dyDescent="0.2">
      <c r="A141" s="150"/>
      <c r="B141" s="75"/>
      <c r="C141" s="73"/>
      <c r="D141" s="73">
        <f t="shared" ref="D141:E141" si="3">D139+7</f>
        <v>46440</v>
      </c>
      <c r="E141" s="73">
        <f t="shared" si="3"/>
        <v>46444</v>
      </c>
      <c r="F141" s="66"/>
      <c r="G141" s="66"/>
      <c r="H141" s="75"/>
      <c r="I141" s="75"/>
      <c r="J141" s="75"/>
      <c r="K141" s="75"/>
      <c r="L141" s="75"/>
      <c r="M141" s="75"/>
      <c r="N141" s="75"/>
      <c r="O141" s="75"/>
      <c r="P141" s="75"/>
      <c r="Q141" s="77"/>
      <c r="R141" s="75"/>
      <c r="S141" s="66"/>
      <c r="U141" s="75"/>
      <c r="V141" s="75"/>
      <c r="W141" s="75"/>
      <c r="X141" s="66"/>
      <c r="Y141" s="75"/>
      <c r="Z141" s="75"/>
      <c r="AA141" s="75"/>
      <c r="AB141" s="75"/>
      <c r="AC141" s="75"/>
      <c r="AD141" s="66"/>
      <c r="AE141" s="75"/>
      <c r="AF141" s="66"/>
      <c r="AG141" s="66"/>
      <c r="AI141" s="66"/>
      <c r="AJ141" s="150"/>
    </row>
    <row r="142" spans="1:36" s="69" customFormat="1" ht="10.5" customHeight="1" x14ac:dyDescent="0.2">
      <c r="A142" s="150"/>
      <c r="B142" s="75"/>
      <c r="C142" s="73"/>
      <c r="D142" s="73"/>
      <c r="E142" s="73"/>
      <c r="F142" s="66"/>
      <c r="G142" s="66"/>
      <c r="H142" s="75"/>
      <c r="I142" s="75"/>
      <c r="J142" s="75"/>
      <c r="K142" s="75"/>
      <c r="L142" s="75"/>
      <c r="M142" s="75"/>
      <c r="N142" s="75"/>
      <c r="O142" s="75"/>
      <c r="P142" s="75"/>
      <c r="Q142" s="77"/>
      <c r="R142" s="75"/>
      <c r="S142" s="66"/>
      <c r="U142" s="75"/>
      <c r="V142" s="75"/>
      <c r="W142" s="75"/>
      <c r="X142" s="66"/>
      <c r="Y142" s="75"/>
      <c r="Z142" s="75"/>
      <c r="AA142" s="75"/>
      <c r="AB142" s="75"/>
      <c r="AC142" s="75"/>
      <c r="AD142" s="66"/>
      <c r="AE142" s="75"/>
      <c r="AF142" s="66"/>
      <c r="AG142" s="66"/>
      <c r="AI142" s="66"/>
      <c r="AJ142" s="150"/>
    </row>
    <row r="143" spans="1:36" s="69" customFormat="1" ht="27.75" customHeight="1" x14ac:dyDescent="0.2">
      <c r="A143" s="150"/>
      <c r="B143" s="75"/>
      <c r="C143" s="73"/>
      <c r="D143" s="73">
        <f t="shared" ref="D143:E143" si="4">D141+7</f>
        <v>46447</v>
      </c>
      <c r="E143" s="73">
        <f t="shared" si="4"/>
        <v>46451</v>
      </c>
      <c r="F143" s="66"/>
      <c r="G143" s="66"/>
      <c r="H143" s="75"/>
      <c r="I143" s="75"/>
      <c r="J143" s="75"/>
      <c r="K143" s="75"/>
      <c r="L143" s="75"/>
      <c r="M143" s="75"/>
      <c r="N143" s="75"/>
      <c r="O143" s="75"/>
      <c r="P143" s="75"/>
      <c r="Q143" s="77"/>
      <c r="R143" s="75"/>
      <c r="S143" s="66"/>
      <c r="U143" s="75"/>
      <c r="V143" s="75"/>
      <c r="W143" s="75"/>
      <c r="X143" s="66"/>
      <c r="Y143" s="75"/>
      <c r="Z143" s="75"/>
      <c r="AA143" s="75"/>
      <c r="AB143" s="75"/>
      <c r="AC143" s="75"/>
      <c r="AD143" s="66"/>
      <c r="AE143" s="75"/>
      <c r="AF143" s="66"/>
      <c r="AG143" s="66"/>
      <c r="AI143" s="66"/>
      <c r="AJ143" s="150"/>
    </row>
    <row r="144" spans="1:36" s="69" customFormat="1" ht="11.25" customHeight="1" x14ac:dyDescent="0.2">
      <c r="A144" s="150"/>
      <c r="B144" s="75"/>
      <c r="C144" s="73"/>
      <c r="D144" s="73"/>
      <c r="E144" s="73"/>
      <c r="F144" s="66"/>
      <c r="G144" s="66"/>
      <c r="H144" s="75"/>
      <c r="I144" s="75"/>
      <c r="J144" s="75"/>
      <c r="K144" s="75"/>
      <c r="L144" s="75"/>
      <c r="M144" s="75"/>
      <c r="N144" s="75"/>
      <c r="O144" s="75"/>
      <c r="P144" s="75"/>
      <c r="Q144" s="77"/>
      <c r="R144" s="75"/>
      <c r="S144" s="66"/>
      <c r="U144" s="75"/>
      <c r="V144" s="75"/>
      <c r="W144" s="75"/>
      <c r="X144" s="66"/>
      <c r="Y144" s="75"/>
      <c r="Z144" s="75"/>
      <c r="AA144" s="75"/>
      <c r="AB144" s="75"/>
      <c r="AC144" s="75"/>
      <c r="AD144" s="66"/>
      <c r="AE144" s="75"/>
      <c r="AF144" s="66"/>
      <c r="AG144" s="66"/>
      <c r="AI144" s="66"/>
      <c r="AJ144" s="150"/>
    </row>
    <row r="145" spans="1:36" s="69" customFormat="1" ht="21.75" customHeight="1" x14ac:dyDescent="0.2">
      <c r="A145" s="150"/>
      <c r="B145" s="75"/>
      <c r="C145" s="73"/>
      <c r="D145" s="73">
        <f t="shared" ref="D145:E145" si="5">D143+7</f>
        <v>46454</v>
      </c>
      <c r="E145" s="73">
        <f t="shared" si="5"/>
        <v>46458</v>
      </c>
      <c r="F145" s="66"/>
      <c r="G145" s="66"/>
      <c r="H145" s="75"/>
      <c r="I145" s="75"/>
      <c r="J145" s="75"/>
      <c r="K145" s="75"/>
      <c r="L145" s="75"/>
      <c r="M145" s="75"/>
      <c r="N145" s="75"/>
      <c r="O145" s="75"/>
      <c r="P145" s="75"/>
      <c r="Q145" s="77"/>
      <c r="R145" s="75"/>
      <c r="S145" s="66"/>
      <c r="U145" s="75"/>
      <c r="V145" s="75"/>
      <c r="W145" s="75"/>
      <c r="X145" s="66"/>
      <c r="Y145" s="75"/>
      <c r="Z145" s="75"/>
      <c r="AA145" s="75"/>
      <c r="AB145" s="75"/>
      <c r="AC145" s="75"/>
      <c r="AD145" s="66"/>
      <c r="AE145" s="75"/>
      <c r="AF145" s="66"/>
      <c r="AG145" s="66"/>
      <c r="AI145" s="66"/>
      <c r="AJ145" s="150"/>
    </row>
    <row r="146" spans="1:36" s="69" customFormat="1" ht="11.25" customHeight="1" x14ac:dyDescent="0.2">
      <c r="A146" s="150"/>
      <c r="B146" s="75"/>
      <c r="C146" s="73"/>
      <c r="D146" s="73"/>
      <c r="E146" s="73"/>
      <c r="F146" s="66"/>
      <c r="G146" s="66"/>
      <c r="H146" s="75"/>
      <c r="I146" s="75"/>
      <c r="J146" s="75"/>
      <c r="K146" s="75"/>
      <c r="L146" s="75"/>
      <c r="M146" s="75"/>
      <c r="N146" s="75"/>
      <c r="O146" s="75"/>
      <c r="P146" s="75"/>
      <c r="Q146" s="77"/>
      <c r="R146" s="75"/>
      <c r="S146" s="66"/>
      <c r="U146" s="75"/>
      <c r="V146" s="75"/>
      <c r="W146" s="75"/>
      <c r="X146" s="66"/>
      <c r="Y146" s="75"/>
      <c r="Z146" s="75"/>
      <c r="AA146" s="75"/>
      <c r="AB146" s="75"/>
      <c r="AC146" s="75"/>
      <c r="AD146" s="66"/>
      <c r="AE146" s="75"/>
      <c r="AF146" s="66"/>
      <c r="AG146" s="66"/>
      <c r="AI146" s="66"/>
      <c r="AJ146" s="150"/>
    </row>
    <row r="147" spans="1:36" s="69" customFormat="1" ht="24" customHeight="1" x14ac:dyDescent="0.2">
      <c r="A147" s="150"/>
      <c r="B147" s="75"/>
      <c r="C147" s="73"/>
      <c r="D147" s="73">
        <f t="shared" ref="D147:E147" si="6">D145+7</f>
        <v>46461</v>
      </c>
      <c r="E147" s="73">
        <f t="shared" si="6"/>
        <v>46465</v>
      </c>
      <c r="F147" s="66"/>
      <c r="G147" s="66"/>
      <c r="H147" s="75"/>
      <c r="I147" s="75"/>
      <c r="J147" s="75"/>
      <c r="K147" s="75"/>
      <c r="L147" s="75"/>
      <c r="M147" s="75"/>
      <c r="N147" s="75"/>
      <c r="O147" s="75"/>
      <c r="P147" s="75"/>
      <c r="Q147" s="77"/>
      <c r="R147" s="75"/>
      <c r="S147" s="66"/>
      <c r="U147" s="75"/>
      <c r="V147" s="75"/>
      <c r="W147" s="75"/>
      <c r="X147" s="66"/>
      <c r="Y147" s="75"/>
      <c r="Z147" s="75"/>
      <c r="AA147" s="75"/>
      <c r="AB147" s="75"/>
      <c r="AC147" s="75"/>
      <c r="AD147" s="66"/>
      <c r="AE147" s="75"/>
      <c r="AF147" s="66"/>
      <c r="AG147" s="66"/>
      <c r="AI147" s="66"/>
      <c r="AJ147" s="150"/>
    </row>
    <row r="148" spans="1:36" s="69" customFormat="1" ht="11.25" customHeight="1" x14ac:dyDescent="0.2">
      <c r="A148" s="150"/>
      <c r="B148" s="75"/>
      <c r="C148" s="73"/>
      <c r="D148" s="73"/>
      <c r="E148" s="73"/>
      <c r="F148" s="66"/>
      <c r="G148" s="66"/>
      <c r="H148" s="75"/>
      <c r="I148" s="75"/>
      <c r="J148" s="75"/>
      <c r="K148" s="75"/>
      <c r="L148" s="75"/>
      <c r="M148" s="75"/>
      <c r="N148" s="75"/>
      <c r="O148" s="75"/>
      <c r="P148" s="75"/>
      <c r="Q148" s="77"/>
      <c r="R148" s="75"/>
      <c r="S148" s="66"/>
      <c r="U148" s="75"/>
      <c r="V148" s="75"/>
      <c r="W148" s="75"/>
      <c r="X148" s="66"/>
      <c r="Y148" s="75"/>
      <c r="Z148" s="75"/>
      <c r="AA148" s="75"/>
      <c r="AB148" s="75"/>
      <c r="AC148" s="75"/>
      <c r="AD148" s="66"/>
      <c r="AE148" s="75"/>
      <c r="AF148" s="66"/>
      <c r="AG148" s="66"/>
      <c r="AI148" s="66"/>
      <c r="AJ148" s="150"/>
    </row>
    <row r="149" spans="1:36" s="69" customFormat="1" ht="24.75" customHeight="1" x14ac:dyDescent="0.2">
      <c r="A149" s="150"/>
      <c r="B149" s="75"/>
      <c r="C149" s="73"/>
      <c r="D149" s="73">
        <f t="shared" ref="D149:E149" si="7">D147+7</f>
        <v>46468</v>
      </c>
      <c r="E149" s="73">
        <f t="shared" si="7"/>
        <v>46472</v>
      </c>
      <c r="F149" s="66"/>
      <c r="G149" s="66"/>
      <c r="H149" s="75"/>
      <c r="I149" s="75"/>
      <c r="J149" s="75"/>
      <c r="K149" s="75"/>
      <c r="L149" s="75"/>
      <c r="M149" s="75"/>
      <c r="N149" s="75"/>
      <c r="O149" s="75"/>
      <c r="P149" s="75"/>
      <c r="Q149" s="77"/>
      <c r="R149" s="75"/>
      <c r="S149" s="66"/>
      <c r="U149" s="75"/>
      <c r="V149" s="75"/>
      <c r="W149" s="75"/>
      <c r="X149" s="66"/>
      <c r="Y149" s="75"/>
      <c r="Z149" s="75"/>
      <c r="AA149" s="75"/>
      <c r="AB149" s="75"/>
      <c r="AC149" s="75"/>
      <c r="AD149" s="66"/>
      <c r="AE149" s="75"/>
      <c r="AF149" s="66"/>
      <c r="AG149" s="66"/>
      <c r="AI149" s="66"/>
      <c r="AJ149" s="150"/>
    </row>
    <row r="150" spans="1:36" s="69" customFormat="1" ht="11.25" customHeight="1" x14ac:dyDescent="0.2">
      <c r="A150" s="150"/>
      <c r="B150" s="75"/>
      <c r="C150" s="73"/>
      <c r="D150" s="73"/>
      <c r="E150" s="73"/>
      <c r="F150" s="66"/>
      <c r="G150" s="66"/>
      <c r="H150" s="75"/>
      <c r="I150" s="75"/>
      <c r="J150" s="75"/>
      <c r="K150" s="75"/>
      <c r="L150" s="75"/>
      <c r="M150" s="75"/>
      <c r="N150" s="75"/>
      <c r="O150" s="75"/>
      <c r="P150" s="75"/>
      <c r="Q150" s="77"/>
      <c r="R150" s="75"/>
      <c r="S150" s="66"/>
      <c r="U150" s="75"/>
      <c r="V150" s="75"/>
      <c r="W150" s="75"/>
      <c r="X150" s="66"/>
      <c r="Y150" s="75"/>
      <c r="Z150" s="75"/>
      <c r="AA150" s="75"/>
      <c r="AB150" s="75"/>
      <c r="AC150" s="75"/>
      <c r="AD150" s="66"/>
      <c r="AE150" s="75"/>
      <c r="AF150" s="66"/>
      <c r="AG150" s="66"/>
      <c r="AI150" s="66"/>
      <c r="AJ150" s="150"/>
    </row>
    <row r="151" spans="1:36" s="69" customFormat="1" ht="11.25" customHeight="1" x14ac:dyDescent="0.2">
      <c r="A151" s="150"/>
      <c r="B151" s="75"/>
      <c r="C151" s="73"/>
      <c r="D151" s="73">
        <f t="shared" ref="D151:E151" si="8">D149+7</f>
        <v>46475</v>
      </c>
      <c r="E151" s="73">
        <f t="shared" si="8"/>
        <v>46479</v>
      </c>
      <c r="F151" s="66"/>
      <c r="G151" s="66"/>
      <c r="H151" s="75"/>
      <c r="I151" s="75"/>
      <c r="J151" s="75"/>
      <c r="K151" s="75"/>
      <c r="L151" s="75"/>
      <c r="M151" s="75"/>
      <c r="N151" s="75"/>
      <c r="O151" s="75"/>
      <c r="P151" s="75"/>
      <c r="Q151" s="77"/>
      <c r="R151" s="75"/>
      <c r="S151" s="66"/>
      <c r="U151" s="75"/>
      <c r="V151" s="75"/>
      <c r="W151" s="75"/>
      <c r="X151" s="66"/>
      <c r="Y151" s="75"/>
      <c r="Z151" s="75"/>
      <c r="AA151" s="75"/>
      <c r="AB151" s="75"/>
      <c r="AC151" s="75"/>
      <c r="AD151" s="66"/>
      <c r="AE151" s="75"/>
      <c r="AF151" s="66"/>
      <c r="AG151" s="66"/>
      <c r="AI151" s="66"/>
      <c r="AJ151" s="150"/>
    </row>
    <row r="152" spans="1:36" s="69" customFormat="1" ht="11.25" customHeight="1" x14ac:dyDescent="0.2">
      <c r="A152" s="150"/>
      <c r="B152" s="75"/>
      <c r="C152" s="73"/>
      <c r="D152" s="73"/>
      <c r="E152" s="73"/>
      <c r="F152" s="66"/>
      <c r="G152" s="66"/>
      <c r="H152" s="75"/>
      <c r="I152" s="75"/>
      <c r="J152" s="75"/>
      <c r="K152" s="75"/>
      <c r="L152" s="75"/>
      <c r="M152" s="75"/>
      <c r="N152" s="75"/>
      <c r="O152" s="75"/>
      <c r="P152" s="75"/>
      <c r="Q152" s="77"/>
      <c r="R152" s="75"/>
      <c r="S152" s="66"/>
      <c r="U152" s="75"/>
      <c r="V152" s="75"/>
      <c r="W152" s="75"/>
      <c r="X152" s="66"/>
      <c r="Y152" s="75"/>
      <c r="Z152" s="75"/>
      <c r="AA152" s="75"/>
      <c r="AB152" s="75"/>
      <c r="AC152" s="76"/>
      <c r="AF152" s="66"/>
      <c r="AG152" s="66"/>
      <c r="AI152" s="66"/>
      <c r="AJ152" s="150"/>
    </row>
    <row r="153" spans="1:36" s="69" customFormat="1" ht="11.25" customHeight="1" x14ac:dyDescent="0.2">
      <c r="A153" s="150"/>
      <c r="B153" s="75"/>
      <c r="C153" s="73"/>
      <c r="D153" s="73"/>
      <c r="E153" s="73"/>
      <c r="F153" s="66"/>
      <c r="G153" s="66"/>
      <c r="H153" s="75"/>
      <c r="I153" s="75"/>
      <c r="J153" s="75"/>
      <c r="K153" s="75"/>
      <c r="L153" s="75"/>
      <c r="M153" s="75"/>
      <c r="N153" s="75"/>
      <c r="O153" s="75"/>
      <c r="P153" s="75"/>
      <c r="Q153" s="77"/>
      <c r="R153" s="75"/>
      <c r="S153" s="66"/>
      <c r="U153" s="75"/>
      <c r="V153" s="75"/>
      <c r="W153" s="75"/>
      <c r="X153" s="66"/>
      <c r="Y153" s="75"/>
      <c r="Z153" s="75"/>
      <c r="AA153" s="75"/>
      <c r="AB153" s="75"/>
      <c r="AF153" s="66"/>
      <c r="AG153" s="66"/>
      <c r="AI153" s="66"/>
      <c r="AJ153" s="150"/>
    </row>
    <row r="154" spans="1:36" s="69" customFormat="1" ht="11.25" customHeight="1" x14ac:dyDescent="0.2">
      <c r="A154" s="150"/>
      <c r="B154" s="75"/>
      <c r="C154" s="73"/>
      <c r="D154" s="73"/>
      <c r="E154" s="73"/>
      <c r="F154" s="66"/>
      <c r="G154" s="66"/>
      <c r="H154" s="75"/>
      <c r="I154" s="75"/>
      <c r="J154" s="75"/>
      <c r="K154" s="75"/>
      <c r="L154" s="75"/>
      <c r="M154" s="75"/>
      <c r="N154" s="75"/>
      <c r="O154" s="75"/>
      <c r="P154" s="75"/>
      <c r="Q154" s="77"/>
      <c r="R154" s="75"/>
      <c r="S154" s="66"/>
      <c r="U154" s="75"/>
      <c r="V154" s="75"/>
      <c r="W154" s="75"/>
      <c r="X154" s="66"/>
      <c r="Y154" s="75"/>
      <c r="Z154" s="75"/>
      <c r="AA154" s="75"/>
      <c r="AB154" s="75"/>
      <c r="AF154" s="66"/>
      <c r="AG154" s="66"/>
      <c r="AI154" s="66"/>
      <c r="AJ154" s="150"/>
    </row>
    <row r="155" spans="1:36" s="69" customFormat="1" ht="11.25" customHeight="1" x14ac:dyDescent="0.2">
      <c r="A155" s="150"/>
      <c r="B155" s="75"/>
      <c r="C155" s="73"/>
      <c r="D155" s="73"/>
      <c r="E155" s="73"/>
      <c r="F155" s="66"/>
      <c r="G155" s="66"/>
      <c r="H155" s="75"/>
      <c r="I155" s="75"/>
      <c r="J155" s="75"/>
      <c r="K155" s="75"/>
      <c r="L155" s="75"/>
      <c r="M155" s="75"/>
      <c r="N155" s="75"/>
      <c r="O155" s="75"/>
      <c r="P155" s="75"/>
      <c r="Q155" s="77"/>
      <c r="R155" s="75"/>
      <c r="S155" s="66"/>
      <c r="U155" s="75"/>
      <c r="V155" s="75"/>
      <c r="W155" s="75"/>
      <c r="X155" s="66"/>
      <c r="Y155" s="75"/>
      <c r="Z155" s="75"/>
      <c r="AA155" s="75"/>
      <c r="AB155" s="75"/>
      <c r="AF155" s="66"/>
      <c r="AG155" s="66"/>
      <c r="AI155" s="66"/>
      <c r="AJ155" s="150"/>
    </row>
    <row r="156" spans="1:36" s="69" customFormat="1" ht="11.25" customHeight="1" x14ac:dyDescent="0.2">
      <c r="A156" s="150"/>
      <c r="B156" s="75"/>
      <c r="C156" s="73"/>
      <c r="D156" s="73"/>
      <c r="E156" s="73"/>
      <c r="F156" s="66"/>
      <c r="G156" s="66"/>
      <c r="H156" s="75"/>
      <c r="I156" s="75"/>
      <c r="J156" s="75"/>
      <c r="K156" s="75"/>
      <c r="L156" s="75"/>
      <c r="M156" s="75"/>
      <c r="N156" s="75"/>
      <c r="O156" s="75"/>
      <c r="P156" s="75"/>
      <c r="Q156" s="77"/>
      <c r="R156" s="75"/>
      <c r="S156" s="66"/>
      <c r="U156" s="75"/>
      <c r="V156" s="75"/>
      <c r="W156" s="75"/>
      <c r="X156" s="66"/>
      <c r="Y156" s="75"/>
      <c r="Z156" s="75"/>
      <c r="AA156" s="75"/>
      <c r="AB156" s="75"/>
      <c r="AF156" s="66"/>
      <c r="AG156" s="66"/>
      <c r="AI156" s="66"/>
      <c r="AJ156" s="150"/>
    </row>
    <row r="157" spans="1:36" s="69" customFormat="1" ht="11.25" customHeight="1" x14ac:dyDescent="0.2">
      <c r="A157" s="150"/>
      <c r="B157" s="75"/>
      <c r="C157" s="73"/>
      <c r="D157" s="73"/>
      <c r="E157" s="73"/>
      <c r="F157" s="66"/>
      <c r="G157" s="66"/>
      <c r="H157" s="75"/>
      <c r="I157" s="75"/>
      <c r="J157" s="75"/>
      <c r="K157" s="75"/>
      <c r="L157" s="75"/>
      <c r="M157" s="75"/>
      <c r="N157" s="75"/>
      <c r="O157" s="75"/>
      <c r="P157" s="75"/>
      <c r="Q157" s="77"/>
      <c r="R157" s="75"/>
      <c r="S157" s="66"/>
      <c r="U157" s="75"/>
      <c r="V157" s="75"/>
      <c r="W157" s="75"/>
      <c r="X157" s="66"/>
      <c r="Y157" s="75"/>
      <c r="Z157" s="75"/>
      <c r="AA157" s="75"/>
      <c r="AB157" s="75"/>
      <c r="AF157" s="66"/>
      <c r="AG157" s="66"/>
      <c r="AI157" s="66"/>
      <c r="AJ157" s="150"/>
    </row>
    <row r="158" spans="1:36" s="69" customFormat="1" ht="11.25" customHeight="1" x14ac:dyDescent="0.2">
      <c r="A158" s="150"/>
      <c r="B158" s="75"/>
      <c r="C158" s="73"/>
      <c r="D158" s="73"/>
      <c r="E158" s="73"/>
      <c r="F158" s="66"/>
      <c r="G158" s="66"/>
      <c r="H158" s="75"/>
      <c r="I158" s="75"/>
      <c r="J158" s="75"/>
      <c r="K158" s="75"/>
      <c r="L158" s="75"/>
      <c r="M158" s="75"/>
      <c r="N158" s="75"/>
      <c r="O158" s="75"/>
      <c r="P158" s="75"/>
      <c r="Q158" s="77"/>
      <c r="R158" s="75"/>
      <c r="S158" s="66"/>
      <c r="U158" s="75"/>
      <c r="V158" s="75"/>
      <c r="W158" s="75"/>
      <c r="X158" s="66"/>
      <c r="Y158" s="75"/>
      <c r="Z158" s="75"/>
      <c r="AA158" s="75"/>
      <c r="AB158" s="75"/>
      <c r="AF158" s="66"/>
      <c r="AG158" s="66"/>
      <c r="AI158" s="66"/>
      <c r="AJ158" s="150"/>
    </row>
    <row r="159" spans="1:36" s="69" customFormat="1" ht="11.25" customHeight="1" x14ac:dyDescent="0.2">
      <c r="A159" s="150"/>
      <c r="B159" s="75"/>
      <c r="C159" s="73"/>
      <c r="D159" s="73"/>
      <c r="E159" s="73"/>
      <c r="F159" s="66"/>
      <c r="G159" s="66"/>
      <c r="H159" s="75"/>
      <c r="I159" s="75"/>
      <c r="J159" s="75"/>
      <c r="K159" s="75"/>
      <c r="L159" s="75"/>
      <c r="M159" s="75"/>
      <c r="N159" s="75"/>
      <c r="O159" s="75"/>
      <c r="P159" s="75"/>
      <c r="Q159" s="77"/>
      <c r="R159" s="75"/>
      <c r="S159" s="66"/>
      <c r="U159" s="75"/>
      <c r="V159" s="75"/>
      <c r="W159" s="75"/>
      <c r="X159" s="66"/>
      <c r="Y159" s="75"/>
      <c r="Z159" s="75"/>
      <c r="AA159" s="75"/>
      <c r="AB159" s="75"/>
      <c r="AF159" s="66"/>
      <c r="AG159" s="66"/>
      <c r="AI159" s="66"/>
      <c r="AJ159" s="150"/>
    </row>
    <row r="160" spans="1:36" s="69" customFormat="1" ht="11.25" customHeight="1" x14ac:dyDescent="0.2">
      <c r="A160" s="150"/>
      <c r="B160" s="75"/>
      <c r="C160" s="73"/>
      <c r="D160" s="73"/>
      <c r="E160" s="73"/>
      <c r="F160" s="66"/>
      <c r="G160" s="66"/>
      <c r="H160" s="75"/>
      <c r="I160" s="75"/>
      <c r="J160" s="75"/>
      <c r="K160" s="75"/>
      <c r="L160" s="75"/>
      <c r="M160" s="75"/>
      <c r="N160" s="75"/>
      <c r="O160" s="75"/>
      <c r="P160" s="75"/>
      <c r="Q160" s="77"/>
      <c r="R160" s="75"/>
      <c r="S160" s="66"/>
      <c r="U160" s="75"/>
      <c r="V160" s="75"/>
      <c r="W160" s="75"/>
      <c r="X160" s="66"/>
      <c r="Y160" s="75"/>
      <c r="Z160" s="75"/>
      <c r="AA160" s="75"/>
      <c r="AB160" s="75"/>
      <c r="AF160" s="66"/>
      <c r="AG160" s="66"/>
      <c r="AI160" s="66"/>
      <c r="AJ160" s="150"/>
    </row>
    <row r="161" spans="1:36" s="69" customFormat="1" ht="11.25" customHeight="1" x14ac:dyDescent="0.2">
      <c r="A161" s="150"/>
      <c r="B161" s="75"/>
      <c r="C161" s="73"/>
      <c r="D161" s="73"/>
      <c r="E161" s="73"/>
      <c r="F161" s="66"/>
      <c r="G161" s="66"/>
      <c r="H161" s="75"/>
      <c r="I161" s="75"/>
      <c r="J161" s="75"/>
      <c r="K161" s="75"/>
      <c r="L161" s="75"/>
      <c r="M161" s="75"/>
      <c r="N161" s="75"/>
      <c r="O161" s="75"/>
      <c r="P161" s="75"/>
      <c r="Q161" s="77"/>
      <c r="R161" s="75"/>
      <c r="S161" s="66"/>
      <c r="U161" s="75"/>
      <c r="V161" s="75"/>
      <c r="W161" s="75"/>
      <c r="X161" s="66"/>
      <c r="Y161" s="75"/>
      <c r="Z161" s="75"/>
      <c r="AA161" s="75"/>
      <c r="AB161" s="75"/>
      <c r="AF161" s="66"/>
      <c r="AG161" s="66"/>
      <c r="AI161" s="66"/>
      <c r="AJ161" s="150"/>
    </row>
    <row r="162" spans="1:36" s="92" customFormat="1" ht="338.25" customHeight="1" x14ac:dyDescent="0.2">
      <c r="A162" s="139"/>
      <c r="B162" s="297" t="s">
        <v>98</v>
      </c>
      <c r="C162" s="298"/>
      <c r="D162" s="298"/>
      <c r="E162" s="298"/>
      <c r="F162" s="298"/>
      <c r="G162" s="298"/>
      <c r="H162" s="298"/>
      <c r="I162" s="298"/>
      <c r="J162" s="298"/>
      <c r="K162" s="298"/>
      <c r="L162" s="298"/>
      <c r="M162" s="298"/>
      <c r="N162" s="298"/>
      <c r="O162" s="298"/>
      <c r="P162" s="298"/>
      <c r="Q162" s="298"/>
      <c r="R162" s="298"/>
      <c r="S162" s="298"/>
      <c r="T162" s="298"/>
      <c r="U162" s="298"/>
      <c r="V162" s="298"/>
      <c r="W162" s="298"/>
      <c r="X162" s="298"/>
      <c r="Y162" s="298"/>
      <c r="Z162" s="298"/>
      <c r="AA162" s="298"/>
      <c r="AB162" s="298"/>
      <c r="AC162" s="298"/>
      <c r="AD162" s="298"/>
      <c r="AE162" s="298"/>
      <c r="AF162" s="298"/>
      <c r="AG162" s="298"/>
      <c r="AH162" s="298"/>
      <c r="AI162" s="298"/>
      <c r="AJ162" s="141"/>
    </row>
    <row r="163" spans="1:36" ht="11.25" customHeight="1" x14ac:dyDescent="0.2">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c r="X163" s="133"/>
      <c r="Y163" s="133"/>
      <c r="Z163" s="133"/>
      <c r="AA163" s="133"/>
      <c r="AB163" s="133"/>
      <c r="AC163" s="133"/>
      <c r="AD163" s="133"/>
      <c r="AE163" s="133"/>
      <c r="AF163" s="133"/>
      <c r="AG163" s="133"/>
      <c r="AH163" s="133"/>
      <c r="AI163" s="133"/>
      <c r="AJ163" s="133"/>
    </row>
    <row r="164" spans="1:36" ht="15.75" customHeight="1" x14ac:dyDescent="0.2">
      <c r="X164" s="66"/>
    </row>
    <row r="165" spans="1:36" ht="15.75" customHeight="1" x14ac:dyDescent="0.2">
      <c r="X165" s="66"/>
    </row>
    <row r="166" spans="1:36" ht="15.75" customHeight="1" x14ac:dyDescent="0.2">
      <c r="X166" s="66"/>
    </row>
    <row r="167" spans="1:36" ht="15.75" customHeight="1" x14ac:dyDescent="0.2">
      <c r="X167" s="66"/>
    </row>
  </sheetData>
  <mergeCells count="79">
    <mergeCell ref="B162:AI162"/>
    <mergeCell ref="AC127:AE127"/>
    <mergeCell ref="AA93:AA127"/>
    <mergeCell ref="AC121:AE121"/>
    <mergeCell ref="AC129:AE129"/>
    <mergeCell ref="Y103:Y109"/>
    <mergeCell ref="AC107:AE107"/>
    <mergeCell ref="AC119:AE119"/>
    <mergeCell ref="AC123:AE125"/>
    <mergeCell ref="T95:T97"/>
    <mergeCell ref="Q93:Q111"/>
    <mergeCell ref="AC109:AE109"/>
    <mergeCell ref="AC131:AE133"/>
    <mergeCell ref="AC103:AE103"/>
    <mergeCell ref="W115:W133"/>
    <mergeCell ref="AC105:AE105"/>
    <mergeCell ref="I89:I91"/>
    <mergeCell ref="AC85:AE87"/>
    <mergeCell ref="AC89:AE91"/>
    <mergeCell ref="T89:T91"/>
    <mergeCell ref="I55:I57"/>
    <mergeCell ref="AC55:AE55"/>
    <mergeCell ref="AC57:AE57"/>
    <mergeCell ref="AA49:AA81"/>
    <mergeCell ref="N65:N87"/>
    <mergeCell ref="AC83:AE83"/>
    <mergeCell ref="T75:T85"/>
    <mergeCell ref="AC49:AE49"/>
    <mergeCell ref="AC51:AE51"/>
    <mergeCell ref="AC77:AE77"/>
    <mergeCell ref="AE65:AE69"/>
    <mergeCell ref="AC73:AE73"/>
    <mergeCell ref="AH2:AH3"/>
    <mergeCell ref="T45:T47"/>
    <mergeCell ref="T29:T41"/>
    <mergeCell ref="AE9:AE33"/>
    <mergeCell ref="X41:AA45"/>
    <mergeCell ref="AC35:AE41"/>
    <mergeCell ref="AA35:AA39"/>
    <mergeCell ref="X29:X39"/>
    <mergeCell ref="AA47:AE47"/>
    <mergeCell ref="C2:C3"/>
    <mergeCell ref="D2:E2"/>
    <mergeCell ref="F2:F3"/>
    <mergeCell ref="I2:I3"/>
    <mergeCell ref="L2:L3"/>
    <mergeCell ref="D1:E1"/>
    <mergeCell ref="G1:AG1"/>
    <mergeCell ref="N2:N3"/>
    <mergeCell ref="Q2:Q3"/>
    <mergeCell ref="S2:AF2"/>
    <mergeCell ref="T3:V3"/>
    <mergeCell ref="X3:AC3"/>
    <mergeCell ref="L23:L45"/>
    <mergeCell ref="Q51:Q69"/>
    <mergeCell ref="AC71:AE71"/>
    <mergeCell ref="Y53:Y63"/>
    <mergeCell ref="AC59:AE59"/>
    <mergeCell ref="AC61:AE61"/>
    <mergeCell ref="AC63:AE63"/>
    <mergeCell ref="AC48:AE48"/>
    <mergeCell ref="AC53:AE53"/>
    <mergeCell ref="T51:T53"/>
    <mergeCell ref="N23:N47"/>
    <mergeCell ref="L49:L51"/>
    <mergeCell ref="AC81:AE81"/>
    <mergeCell ref="AC75:AE75"/>
    <mergeCell ref="AC79:AE79"/>
    <mergeCell ref="L95:L117"/>
    <mergeCell ref="AH109:AH115"/>
    <mergeCell ref="L53:L77"/>
    <mergeCell ref="W71:W87"/>
    <mergeCell ref="AE111:AE115"/>
    <mergeCell ref="AC117:AE117"/>
    <mergeCell ref="AC93:AE93"/>
    <mergeCell ref="AC95:AE95"/>
    <mergeCell ref="AC97:AE97"/>
    <mergeCell ref="AC99:AE99"/>
    <mergeCell ref="AC101:AE101"/>
  </mergeCells>
  <conditionalFormatting sqref="C5 C90:C161">
    <cfRule type="cellIs" dxfId="58" priority="27" operator="equal">
      <formula>"✓"</formula>
    </cfRule>
    <cfRule type="cellIs" dxfId="57" priority="28" operator="equal">
      <formula>"➜"</formula>
    </cfRule>
  </conditionalFormatting>
  <conditionalFormatting sqref="C7">
    <cfRule type="cellIs" dxfId="56" priority="25" operator="equal">
      <formula>"✓"</formula>
    </cfRule>
    <cfRule type="cellIs" dxfId="55" priority="26" operator="equal">
      <formula>"➜"</formula>
    </cfRule>
  </conditionalFormatting>
  <conditionalFormatting sqref="C9:C11 C13 C15 C17 C19 C21 C23 C25 C27 C29 C31 C33 C35 C37 C39 C41 C43 C45 C47 C49 C51 C53 C55 C57 C59 C61 C63 C65 C67 C69 C71 C73 C75 C77 C79 C81 C83 C85 C87 C89">
    <cfRule type="cellIs" dxfId="54" priority="29" operator="equal">
      <formula>"✓"</formula>
    </cfRule>
    <cfRule type="cellIs" dxfId="53" priority="30" operator="equal">
      <formula>"➜"</formula>
    </cfRule>
  </conditionalFormatting>
  <conditionalFormatting sqref="F5 F7 F9 F11 F13 F15 F17 F19 F21 F23 F25 F27 F29 F31 F33 F45 F47 F49 F51 F53 F55 F57 F59 F61 F63 F65 F67 F69 F111 F35 F37 F39 F41 F43">
    <cfRule type="cellIs" dxfId="52" priority="24" operator="lessThan">
      <formula>5</formula>
    </cfRule>
  </conditionalFormatting>
  <conditionalFormatting sqref="F71 F73 F75 F77 F79 F81 F83 F85 F87 F89">
    <cfRule type="cellIs" dxfId="51" priority="23" operator="lessThan">
      <formula>5</formula>
    </cfRule>
  </conditionalFormatting>
  <conditionalFormatting sqref="F91">
    <cfRule type="cellIs" dxfId="50" priority="22" operator="lessThan">
      <formula>5</formula>
    </cfRule>
  </conditionalFormatting>
  <conditionalFormatting sqref="F93">
    <cfRule type="cellIs" dxfId="49" priority="21" operator="lessThan">
      <formula>5</formula>
    </cfRule>
  </conditionalFormatting>
  <conditionalFormatting sqref="F95">
    <cfRule type="cellIs" dxfId="48" priority="20" operator="lessThan">
      <formula>5</formula>
    </cfRule>
  </conditionalFormatting>
  <conditionalFormatting sqref="F97">
    <cfRule type="cellIs" dxfId="47" priority="19" operator="lessThan">
      <formula>5</formula>
    </cfRule>
  </conditionalFormatting>
  <conditionalFormatting sqref="F99">
    <cfRule type="cellIs" dxfId="46" priority="18" operator="lessThan">
      <formula>5</formula>
    </cfRule>
  </conditionalFormatting>
  <conditionalFormatting sqref="F101">
    <cfRule type="cellIs" dxfId="45" priority="17" operator="lessThan">
      <formula>5</formula>
    </cfRule>
  </conditionalFormatting>
  <conditionalFormatting sqref="F103">
    <cfRule type="cellIs" dxfId="44" priority="16" operator="lessThan">
      <formula>5</formula>
    </cfRule>
  </conditionalFormatting>
  <conditionalFormatting sqref="F105">
    <cfRule type="cellIs" dxfId="43" priority="15" operator="lessThan">
      <formula>5</formula>
    </cfRule>
  </conditionalFormatting>
  <conditionalFormatting sqref="F107">
    <cfRule type="cellIs" dxfId="42" priority="14" operator="lessThan">
      <formula>5</formula>
    </cfRule>
  </conditionalFormatting>
  <conditionalFormatting sqref="F109">
    <cfRule type="cellIs" dxfId="41" priority="13" operator="lessThan">
      <formula>5</formula>
    </cfRule>
  </conditionalFormatting>
  <conditionalFormatting sqref="F113">
    <cfRule type="cellIs" dxfId="40" priority="12" operator="lessThan">
      <formula>5</formula>
    </cfRule>
  </conditionalFormatting>
  <conditionalFormatting sqref="F115">
    <cfRule type="cellIs" dxfId="39" priority="11" operator="lessThan">
      <formula>5</formula>
    </cfRule>
  </conditionalFormatting>
  <conditionalFormatting sqref="F117">
    <cfRule type="cellIs" dxfId="38" priority="10" operator="lessThan">
      <formula>5</formula>
    </cfRule>
  </conditionalFormatting>
  <conditionalFormatting sqref="F119">
    <cfRule type="cellIs" dxfId="37" priority="9" operator="lessThan">
      <formula>5</formula>
    </cfRule>
  </conditionalFormatting>
  <conditionalFormatting sqref="F121">
    <cfRule type="cellIs" dxfId="36" priority="8" operator="lessThan">
      <formula>5</formula>
    </cfRule>
  </conditionalFormatting>
  <conditionalFormatting sqref="F123">
    <cfRule type="cellIs" dxfId="35" priority="7" operator="lessThan">
      <formula>5</formula>
    </cfRule>
  </conditionalFormatting>
  <conditionalFormatting sqref="F125">
    <cfRule type="cellIs" dxfId="34" priority="6" operator="lessThan">
      <formula>5</formula>
    </cfRule>
  </conditionalFormatting>
  <conditionalFormatting sqref="F127">
    <cfRule type="cellIs" dxfId="33" priority="5" operator="lessThan">
      <formula>5</formula>
    </cfRule>
  </conditionalFormatting>
  <conditionalFormatting sqref="F129">
    <cfRule type="cellIs" dxfId="32" priority="4" operator="lessThan">
      <formula>5</formula>
    </cfRule>
  </conditionalFormatting>
  <conditionalFormatting sqref="F131">
    <cfRule type="cellIs" dxfId="31" priority="3" operator="lessThan">
      <formula>5</formula>
    </cfRule>
  </conditionalFormatting>
  <conditionalFormatting sqref="F133">
    <cfRule type="cellIs" dxfId="30" priority="2" operator="lessThan">
      <formula>5</formula>
    </cfRule>
  </conditionalFormatting>
  <conditionalFormatting sqref="G111">
    <cfRule type="cellIs" dxfId="29" priority="1" operator="lessThan">
      <formula>5</formula>
    </cfRule>
  </conditionalFormatting>
  <printOptions horizontalCentered="1" gridLines="1"/>
  <pageMargins left="0.7" right="0.7" top="0.75" bottom="0.75" header="0" footer="0"/>
  <pageSetup paperSize="9" pageOrder="overThenDown" orientation="portrait" cellComments="atEnd"/>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B0F0F-B16C-46CE-9646-7FCAC7F1A289}">
  <dimension ref="A1:EK62"/>
  <sheetViews>
    <sheetView zoomScale="130" zoomScaleNormal="130" workbookViewId="0">
      <pane xSplit="3" ySplit="3" topLeftCell="AA17" activePane="bottomRight" state="frozen"/>
      <selection pane="topRight" activeCell="C1" sqref="C1"/>
      <selection pane="bottomLeft" activeCell="A4" sqref="A4"/>
      <selection pane="bottomRight" activeCell="AA10" sqref="AA10"/>
    </sheetView>
  </sheetViews>
  <sheetFormatPr baseColWidth="10" defaultColWidth="3.85546875" defaultRowHeight="12.75" x14ac:dyDescent="0.2"/>
  <cols>
    <col min="1" max="1" width="16.28515625" bestFit="1" customWidth="1"/>
    <col min="2" max="2" width="13.42578125" bestFit="1" customWidth="1"/>
    <col min="3" max="3" width="18" customWidth="1"/>
    <col min="10" max="10" width="6.85546875" customWidth="1"/>
    <col min="45" max="45" width="3.85546875" style="107"/>
    <col min="46" max="46" width="3.85546875" style="108"/>
    <col min="93" max="93" width="3.85546875" style="107"/>
    <col min="94" max="94" width="3.85546875" style="108"/>
  </cols>
  <sheetData>
    <row r="1" spans="1:141" ht="20.100000000000001" customHeight="1" x14ac:dyDescent="0.2">
      <c r="A1" s="56"/>
      <c r="B1" s="56"/>
      <c r="C1" s="56"/>
      <c r="D1" s="309">
        <v>2026</v>
      </c>
      <c r="E1" s="309"/>
      <c r="F1" s="309"/>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10">
        <v>2027</v>
      </c>
      <c r="AU1" s="309"/>
      <c r="AV1" s="309"/>
      <c r="AW1" s="309"/>
      <c r="AX1" s="309"/>
      <c r="AY1" s="309"/>
      <c r="AZ1" s="309"/>
      <c r="BA1" s="309"/>
      <c r="BB1" s="309"/>
      <c r="BC1" s="309"/>
      <c r="BD1" s="309"/>
      <c r="BE1" s="309"/>
      <c r="BF1" s="309"/>
      <c r="BG1" s="309"/>
      <c r="BH1" s="309"/>
      <c r="BI1" s="309"/>
      <c r="BJ1" s="309"/>
      <c r="BK1" s="309"/>
      <c r="BL1" s="309"/>
      <c r="BM1" s="309"/>
      <c r="BN1" s="309"/>
      <c r="BO1" s="309"/>
      <c r="BP1" s="309"/>
      <c r="BQ1" s="309"/>
      <c r="BR1" s="309"/>
      <c r="BS1" s="309"/>
      <c r="BT1" s="309"/>
      <c r="BU1" s="309"/>
      <c r="BV1" s="309"/>
      <c r="BW1" s="309"/>
      <c r="BX1" s="309"/>
      <c r="BY1" s="309"/>
      <c r="BZ1" s="309"/>
      <c r="CA1" s="309"/>
      <c r="CB1" s="309"/>
      <c r="CC1" s="309"/>
      <c r="CD1" s="309"/>
      <c r="CE1" s="309"/>
      <c r="CF1" s="309"/>
      <c r="CG1" s="309"/>
      <c r="CH1" s="309"/>
      <c r="CI1" s="309"/>
      <c r="CJ1" s="309"/>
      <c r="CK1" s="309"/>
      <c r="CL1" s="309"/>
      <c r="CM1" s="309"/>
      <c r="CN1" s="309"/>
      <c r="CO1" s="309"/>
      <c r="CP1" s="310">
        <v>2026</v>
      </c>
      <c r="CQ1" s="309"/>
      <c r="CR1" s="309"/>
      <c r="CS1" s="309"/>
      <c r="CT1" s="309"/>
      <c r="CU1" s="309"/>
      <c r="CV1" s="309"/>
      <c r="CW1" s="309"/>
      <c r="CX1" s="309"/>
      <c r="CY1" s="309"/>
      <c r="CZ1" s="309"/>
      <c r="DA1" s="309"/>
      <c r="DB1" s="309"/>
      <c r="DC1" s="309"/>
      <c r="DD1" s="309"/>
      <c r="DE1" s="309"/>
      <c r="DF1" s="309"/>
      <c r="DG1" s="309"/>
      <c r="DH1" s="309"/>
      <c r="DI1" s="309"/>
      <c r="DJ1" s="309"/>
      <c r="DK1" s="309"/>
      <c r="DL1" s="309"/>
      <c r="DM1" s="309"/>
      <c r="DN1" s="309"/>
      <c r="DO1" s="309"/>
      <c r="DP1" s="309"/>
      <c r="DQ1" s="309"/>
      <c r="DR1" s="309"/>
      <c r="DS1" s="309"/>
      <c r="DT1" s="309"/>
      <c r="DU1" s="309"/>
      <c r="DV1" s="309"/>
      <c r="DW1" s="309"/>
      <c r="DX1" s="309"/>
      <c r="DY1" s="309"/>
      <c r="DZ1" s="309"/>
      <c r="EA1" s="309"/>
      <c r="EB1" s="309"/>
      <c r="EC1" s="309"/>
      <c r="ED1" s="309"/>
      <c r="EE1" s="309"/>
      <c r="EF1" s="309"/>
      <c r="EG1" s="309"/>
      <c r="EH1" s="309"/>
      <c r="EI1" s="309"/>
      <c r="EJ1" s="309"/>
      <c r="EK1" s="309"/>
    </row>
    <row r="2" spans="1:141" ht="20.100000000000001" customHeight="1" x14ac:dyDescent="0.2">
      <c r="A2" s="57"/>
      <c r="B2" s="57"/>
      <c r="C2" s="57"/>
      <c r="D2" s="58" t="s">
        <v>99</v>
      </c>
      <c r="E2" s="58" t="s">
        <v>100</v>
      </c>
      <c r="F2" s="311" t="s">
        <v>101</v>
      </c>
      <c r="G2" s="311"/>
      <c r="H2" s="311"/>
      <c r="I2" s="311"/>
      <c r="J2" s="311" t="s">
        <v>102</v>
      </c>
      <c r="K2" s="311"/>
      <c r="L2" s="311"/>
      <c r="M2" s="311"/>
      <c r="N2" s="311" t="s">
        <v>103</v>
      </c>
      <c r="O2" s="311"/>
      <c r="P2" s="311"/>
      <c r="Q2" s="311"/>
      <c r="R2" s="311" t="s">
        <v>104</v>
      </c>
      <c r="S2" s="311"/>
      <c r="T2" s="311"/>
      <c r="U2" s="311"/>
      <c r="V2" s="311" t="s">
        <v>105</v>
      </c>
      <c r="W2" s="311"/>
      <c r="X2" s="311"/>
      <c r="Y2" s="311"/>
      <c r="Z2" s="311" t="s">
        <v>106</v>
      </c>
      <c r="AA2" s="311"/>
      <c r="AB2" s="311"/>
      <c r="AC2" s="311"/>
      <c r="AD2" s="311" t="s">
        <v>107</v>
      </c>
      <c r="AE2" s="311"/>
      <c r="AF2" s="311"/>
      <c r="AG2" s="311"/>
      <c r="AH2" s="311" t="s">
        <v>108</v>
      </c>
      <c r="AI2" s="311"/>
      <c r="AJ2" s="311"/>
      <c r="AK2" s="311"/>
      <c r="AL2" s="311" t="s">
        <v>109</v>
      </c>
      <c r="AM2" s="311"/>
      <c r="AN2" s="311"/>
      <c r="AO2" s="311"/>
      <c r="AP2" s="311" t="s">
        <v>110</v>
      </c>
      <c r="AQ2" s="311"/>
      <c r="AR2" s="311"/>
      <c r="AS2" s="311"/>
      <c r="AT2" s="312" t="s">
        <v>99</v>
      </c>
      <c r="AU2" s="311"/>
      <c r="AV2" s="311"/>
      <c r="AW2" s="311"/>
      <c r="AX2" s="311" t="s">
        <v>100</v>
      </c>
      <c r="AY2" s="311"/>
      <c r="AZ2" s="311"/>
      <c r="BA2" s="311"/>
      <c r="BB2" s="311" t="s">
        <v>101</v>
      </c>
      <c r="BC2" s="311"/>
      <c r="BD2" s="311"/>
      <c r="BE2" s="311"/>
      <c r="BF2" s="311" t="s">
        <v>102</v>
      </c>
      <c r="BG2" s="311"/>
      <c r="BH2" s="311"/>
      <c r="BI2" s="311"/>
      <c r="BJ2" s="311" t="s">
        <v>103</v>
      </c>
      <c r="BK2" s="311"/>
      <c r="BL2" s="311"/>
      <c r="BM2" s="311"/>
      <c r="BN2" s="311" t="s">
        <v>104</v>
      </c>
      <c r="BO2" s="311"/>
      <c r="BP2" s="311"/>
      <c r="BQ2" s="311"/>
      <c r="BR2" s="311" t="s">
        <v>105</v>
      </c>
      <c r="BS2" s="311"/>
      <c r="BT2" s="311"/>
      <c r="BU2" s="311"/>
      <c r="BV2" s="311" t="s">
        <v>106</v>
      </c>
      <c r="BW2" s="311"/>
      <c r="BX2" s="311"/>
      <c r="BY2" s="311"/>
      <c r="BZ2" s="311" t="s">
        <v>107</v>
      </c>
      <c r="CA2" s="311"/>
      <c r="CB2" s="311"/>
      <c r="CC2" s="311"/>
      <c r="CD2" s="311" t="s">
        <v>108</v>
      </c>
      <c r="CE2" s="311"/>
      <c r="CF2" s="311"/>
      <c r="CG2" s="311"/>
      <c r="CH2" s="311" t="s">
        <v>109</v>
      </c>
      <c r="CI2" s="311"/>
      <c r="CJ2" s="311"/>
      <c r="CK2" s="311"/>
      <c r="CL2" s="311" t="s">
        <v>110</v>
      </c>
      <c r="CM2" s="311"/>
      <c r="CN2" s="311"/>
      <c r="CO2" s="311"/>
      <c r="CP2" s="312" t="s">
        <v>99</v>
      </c>
      <c r="CQ2" s="311"/>
      <c r="CR2" s="311"/>
      <c r="CS2" s="311"/>
      <c r="CT2" s="311" t="s">
        <v>100</v>
      </c>
      <c r="CU2" s="311"/>
      <c r="CV2" s="311"/>
      <c r="CW2" s="311"/>
      <c r="CX2" s="311" t="s">
        <v>101</v>
      </c>
      <c r="CY2" s="311"/>
      <c r="CZ2" s="311"/>
      <c r="DA2" s="311"/>
      <c r="DB2" s="311" t="s">
        <v>102</v>
      </c>
      <c r="DC2" s="311"/>
      <c r="DD2" s="311"/>
      <c r="DE2" s="311"/>
      <c r="DF2" s="311" t="s">
        <v>103</v>
      </c>
      <c r="DG2" s="311"/>
      <c r="DH2" s="311"/>
      <c r="DI2" s="311"/>
      <c r="DJ2" s="311" t="s">
        <v>104</v>
      </c>
      <c r="DK2" s="311"/>
      <c r="DL2" s="311"/>
      <c r="DM2" s="311"/>
      <c r="DN2" s="311" t="s">
        <v>105</v>
      </c>
      <c r="DO2" s="311"/>
      <c r="DP2" s="311"/>
      <c r="DQ2" s="311"/>
      <c r="DR2" s="311" t="s">
        <v>106</v>
      </c>
      <c r="DS2" s="311"/>
      <c r="DT2" s="311"/>
      <c r="DU2" s="311"/>
      <c r="DV2" s="311" t="s">
        <v>107</v>
      </c>
      <c r="DW2" s="311"/>
      <c r="DX2" s="311"/>
      <c r="DY2" s="311"/>
      <c r="DZ2" s="311" t="s">
        <v>108</v>
      </c>
      <c r="EA2" s="311"/>
      <c r="EB2" s="311"/>
      <c r="EC2" s="311"/>
      <c r="ED2" s="311" t="s">
        <v>109</v>
      </c>
      <c r="EE2" s="311"/>
      <c r="EF2" s="311"/>
      <c r="EG2" s="311"/>
      <c r="EH2" s="311" t="s">
        <v>110</v>
      </c>
      <c r="EI2" s="311"/>
      <c r="EJ2" s="311"/>
      <c r="EK2" s="311"/>
    </row>
    <row r="3" spans="1:141" ht="20.25" customHeight="1" x14ac:dyDescent="0.2">
      <c r="A3" s="56"/>
      <c r="B3" s="56"/>
      <c r="C3" s="56"/>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106"/>
      <c r="AT3" s="10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row>
    <row r="4" spans="1:141" ht="48.75" customHeight="1" x14ac:dyDescent="0.2">
      <c r="A4" s="313" t="s">
        <v>111</v>
      </c>
      <c r="B4" s="315" t="s">
        <v>112</v>
      </c>
      <c r="C4" s="315"/>
      <c r="D4" s="55"/>
      <c r="E4" s="55"/>
      <c r="F4" s="55"/>
      <c r="G4" s="55"/>
      <c r="H4" s="55"/>
      <c r="J4" s="157" t="s">
        <v>113</v>
      </c>
      <c r="K4" s="126" t="s">
        <v>114</v>
      </c>
      <c r="L4" s="125" t="s">
        <v>115</v>
      </c>
      <c r="M4" s="124" t="s">
        <v>116</v>
      </c>
      <c r="N4" s="56"/>
      <c r="O4" s="56"/>
      <c r="P4" s="55"/>
      <c r="Q4" s="55"/>
      <c r="R4" s="56"/>
      <c r="S4" s="56"/>
      <c r="T4" s="56"/>
      <c r="U4" s="56"/>
      <c r="V4" s="55"/>
      <c r="W4" s="55"/>
      <c r="X4" s="55"/>
      <c r="Y4" s="55"/>
      <c r="Z4" s="55"/>
      <c r="AA4" s="55"/>
      <c r="AB4" s="55"/>
      <c r="AC4" s="55"/>
      <c r="AD4" s="55"/>
      <c r="AE4" s="55"/>
      <c r="AF4" s="55"/>
      <c r="AG4" s="55"/>
      <c r="AH4" s="55"/>
      <c r="AI4" s="55"/>
      <c r="AJ4" s="55"/>
      <c r="AK4" s="55"/>
      <c r="AL4" s="55"/>
      <c r="AM4" s="55"/>
      <c r="AN4" s="55"/>
      <c r="AO4" s="55"/>
      <c r="AP4" s="55"/>
      <c r="AQ4" s="55"/>
      <c r="AR4" s="55"/>
      <c r="AS4" s="106"/>
      <c r="AT4" s="10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row>
    <row r="5" spans="1:141" ht="5.0999999999999996" customHeight="1" x14ac:dyDescent="0.2">
      <c r="A5" s="314"/>
      <c r="B5" s="104"/>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110"/>
      <c r="AT5" s="111"/>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row>
    <row r="6" spans="1:141" ht="84" customHeight="1" x14ac:dyDescent="0.2">
      <c r="A6" s="314"/>
      <c r="B6" s="315" t="s">
        <v>9</v>
      </c>
      <c r="C6" s="109" t="s">
        <v>117</v>
      </c>
      <c r="D6" s="56"/>
      <c r="E6" s="56"/>
      <c r="F6" s="56"/>
      <c r="G6" s="56"/>
      <c r="H6" s="56"/>
      <c r="I6" s="56"/>
      <c r="J6" s="316" t="s">
        <v>118</v>
      </c>
      <c r="K6" s="316"/>
      <c r="L6" s="317" t="s">
        <v>119</v>
      </c>
      <c r="M6" s="317"/>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106"/>
      <c r="AT6" s="105"/>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row>
    <row r="7" spans="1:141" ht="5.0999999999999996" customHeight="1" x14ac:dyDescent="0.2">
      <c r="A7" s="314"/>
      <c r="B7" s="315"/>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110"/>
      <c r="AT7" s="111"/>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row>
    <row r="8" spans="1:141" ht="30" customHeight="1" x14ac:dyDescent="0.2">
      <c r="A8" s="314"/>
      <c r="B8" s="315"/>
      <c r="C8" s="112" t="s">
        <v>120</v>
      </c>
      <c r="D8" s="56"/>
      <c r="E8" s="56"/>
      <c r="F8" s="56"/>
      <c r="G8" s="56"/>
      <c r="H8" s="56"/>
      <c r="I8" s="56"/>
      <c r="J8" s="56"/>
      <c r="K8" s="56"/>
      <c r="L8" s="56"/>
      <c r="M8" s="56"/>
      <c r="N8" s="318" t="s">
        <v>121</v>
      </c>
      <c r="O8" s="319"/>
      <c r="P8" s="319"/>
      <c r="Q8" s="319"/>
      <c r="R8" s="319"/>
      <c r="S8" s="319"/>
      <c r="T8" s="319"/>
      <c r="U8" s="319"/>
      <c r="V8" s="319"/>
      <c r="W8" s="319"/>
      <c r="X8" s="322" t="s">
        <v>122</v>
      </c>
      <c r="Y8" s="324"/>
      <c r="Z8" s="324"/>
      <c r="AA8" s="324"/>
      <c r="AB8" s="324"/>
      <c r="AC8" s="324"/>
      <c r="AD8" s="324"/>
      <c r="AE8" s="324"/>
      <c r="AF8" s="324"/>
      <c r="AG8" s="320" t="s">
        <v>123</v>
      </c>
      <c r="AH8" s="325"/>
      <c r="AI8" s="325"/>
      <c r="AJ8" s="325"/>
      <c r="AK8" s="325"/>
      <c r="AL8" s="325"/>
      <c r="AM8" s="325"/>
      <c r="AN8" s="325"/>
      <c r="AO8" s="325"/>
      <c r="AP8" s="325"/>
      <c r="AQ8" s="326" t="s">
        <v>124</v>
      </c>
      <c r="AR8" s="327"/>
      <c r="AS8" s="327"/>
      <c r="AT8" s="327"/>
      <c r="AU8" s="327"/>
      <c r="AV8" s="327"/>
      <c r="AW8" s="327"/>
      <c r="AX8" s="327"/>
      <c r="AY8" s="327"/>
      <c r="AZ8" s="328" t="s">
        <v>125</v>
      </c>
      <c r="BA8" s="329"/>
      <c r="BB8" s="329"/>
      <c r="BC8" s="329"/>
      <c r="BD8" s="329"/>
      <c r="BE8" s="329"/>
      <c r="BF8" s="329"/>
      <c r="BG8" s="329"/>
      <c r="BH8" s="329"/>
      <c r="BI8" s="329"/>
      <c r="BJ8" s="56"/>
      <c r="BK8" s="56"/>
      <c r="BL8" s="56"/>
      <c r="BM8" s="56"/>
      <c r="BN8" s="56"/>
      <c r="BO8" s="56"/>
      <c r="BP8" s="56"/>
      <c r="BQ8" s="56"/>
      <c r="BR8" s="56"/>
      <c r="BS8" s="56"/>
      <c r="BT8" s="56"/>
      <c r="BU8" s="56"/>
      <c r="BV8" s="56"/>
      <c r="BW8" s="56"/>
      <c r="BX8" s="56"/>
      <c r="BY8" s="56"/>
      <c r="BZ8" s="56"/>
      <c r="CA8" s="56"/>
      <c r="CB8" s="56"/>
      <c r="CC8" s="56"/>
    </row>
    <row r="9" spans="1:141" ht="5.0999999999999996" customHeight="1" x14ac:dyDescent="0.2">
      <c r="A9" s="314"/>
      <c r="B9" s="104"/>
      <c r="C9" s="56"/>
      <c r="D9" s="56"/>
      <c r="E9" s="56"/>
      <c r="F9" s="56"/>
      <c r="G9" s="56"/>
      <c r="H9" s="56"/>
      <c r="I9" s="56"/>
      <c r="J9" s="56"/>
      <c r="K9" s="56"/>
      <c r="L9" s="56"/>
      <c r="M9" s="56"/>
      <c r="N9" s="109"/>
      <c r="O9" s="104"/>
      <c r="P9" s="104"/>
      <c r="Q9" s="104"/>
      <c r="R9" s="104"/>
      <c r="S9" s="104"/>
      <c r="T9" s="104"/>
      <c r="U9" s="104"/>
      <c r="V9" s="104"/>
      <c r="W9" s="104"/>
      <c r="X9" s="109"/>
      <c r="Y9" s="56"/>
      <c r="Z9" s="56"/>
      <c r="AA9" s="56"/>
      <c r="AB9" s="56"/>
      <c r="AC9" s="56"/>
      <c r="AD9" s="56"/>
      <c r="AE9" s="56"/>
      <c r="AF9" s="56"/>
      <c r="AG9" s="109"/>
      <c r="AH9" s="56"/>
      <c r="AI9" s="56"/>
      <c r="AJ9" s="56"/>
      <c r="AK9" s="56"/>
      <c r="AL9" s="56"/>
      <c r="AM9" s="56"/>
      <c r="AN9" s="56"/>
      <c r="AO9" s="56"/>
      <c r="AP9" s="56"/>
      <c r="AQ9" s="109"/>
      <c r="AR9" s="104"/>
      <c r="AS9" s="110"/>
      <c r="AT9" s="111"/>
      <c r="AU9" s="104"/>
      <c r="AV9" s="104"/>
      <c r="AW9" s="104"/>
      <c r="AX9" s="104"/>
      <c r="AY9" s="104"/>
      <c r="AZ9" s="109"/>
      <c r="BA9" s="104"/>
      <c r="BB9" s="104"/>
      <c r="BC9" s="104"/>
      <c r="BD9" s="104"/>
      <c r="BE9" s="104"/>
      <c r="BF9" s="104"/>
      <c r="BG9" s="104"/>
      <c r="BH9" s="104"/>
      <c r="BI9" s="104"/>
      <c r="BJ9" s="56"/>
      <c r="BK9" s="56"/>
      <c r="BL9" s="56"/>
      <c r="BM9" s="56"/>
      <c r="BN9" s="56"/>
      <c r="BO9" s="56"/>
      <c r="BP9" s="56"/>
      <c r="BQ9" s="56"/>
      <c r="BR9" s="56"/>
      <c r="BS9" s="56"/>
      <c r="BT9" s="56"/>
      <c r="BU9" s="56"/>
      <c r="BV9" s="56"/>
      <c r="BW9" s="56"/>
      <c r="BX9" s="56"/>
      <c r="BY9" s="56"/>
      <c r="BZ9" s="56"/>
      <c r="CA9" s="56"/>
      <c r="CB9" s="56"/>
      <c r="CC9" s="56"/>
    </row>
    <row r="10" spans="1:141" ht="84" customHeight="1" x14ac:dyDescent="0.2">
      <c r="A10" s="314"/>
      <c r="B10" s="315" t="s">
        <v>126</v>
      </c>
      <c r="C10" s="109" t="s">
        <v>117</v>
      </c>
      <c r="D10" s="56"/>
      <c r="E10" s="56"/>
      <c r="F10" s="56"/>
      <c r="G10" s="56"/>
      <c r="H10" s="56"/>
      <c r="I10" s="56"/>
      <c r="J10" s="316" t="s">
        <v>118</v>
      </c>
      <c r="K10" s="316"/>
      <c r="L10" s="317" t="s">
        <v>119</v>
      </c>
      <c r="M10" s="317"/>
      <c r="N10" s="109"/>
      <c r="O10" s="104"/>
      <c r="P10" s="104"/>
      <c r="Q10" s="104"/>
      <c r="R10" s="104"/>
      <c r="S10" s="104"/>
      <c r="T10" s="104"/>
      <c r="U10" s="104"/>
      <c r="V10" s="104"/>
      <c r="W10" s="104"/>
      <c r="X10" s="109"/>
      <c r="Y10" s="56"/>
      <c r="Z10" s="56"/>
      <c r="AA10" s="56"/>
      <c r="AB10" s="56"/>
      <c r="AC10" s="56"/>
      <c r="AD10" s="56"/>
      <c r="AE10" s="56"/>
      <c r="AF10" s="56"/>
      <c r="AG10" s="56"/>
      <c r="AH10" s="56"/>
      <c r="AI10" s="56"/>
      <c r="AJ10" s="56"/>
      <c r="AK10" s="56"/>
      <c r="AL10" s="56"/>
      <c r="AM10" s="56"/>
      <c r="AN10" s="56"/>
      <c r="AO10" s="56"/>
      <c r="AP10" s="56"/>
      <c r="AQ10" s="56"/>
      <c r="AR10" s="56"/>
      <c r="AS10" s="110"/>
      <c r="AT10" s="111"/>
      <c r="AU10" s="56"/>
      <c r="AV10" s="104"/>
      <c r="AW10" s="104"/>
      <c r="AX10" s="104"/>
      <c r="AY10" s="104"/>
      <c r="AZ10" s="109"/>
      <c r="BA10" s="104"/>
      <c r="BB10" s="104"/>
      <c r="BC10" s="104"/>
      <c r="BD10" s="104"/>
      <c r="BE10" s="104"/>
      <c r="BF10" s="104"/>
      <c r="BG10" s="104"/>
      <c r="BH10" s="104"/>
      <c r="BI10" s="104"/>
      <c r="BJ10" s="56"/>
      <c r="BK10" s="56"/>
      <c r="BL10" s="56"/>
      <c r="BM10" s="56"/>
      <c r="BN10" s="56"/>
      <c r="BO10" s="56"/>
      <c r="BP10" s="56"/>
      <c r="BQ10" s="56"/>
      <c r="BR10" s="56"/>
      <c r="BS10" s="56"/>
      <c r="BT10" s="56"/>
      <c r="BU10" s="56"/>
      <c r="BV10" s="56"/>
      <c r="BW10" s="56"/>
      <c r="BX10" s="56"/>
      <c r="BY10" s="56"/>
      <c r="BZ10" s="56"/>
      <c r="CA10" s="56"/>
      <c r="CB10" s="56"/>
      <c r="CC10" s="56"/>
    </row>
    <row r="11" spans="1:141" ht="5.0999999999999996" customHeight="1" x14ac:dyDescent="0.2">
      <c r="A11" s="314"/>
      <c r="B11" s="315"/>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110"/>
      <c r="AT11" s="111"/>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row>
    <row r="12" spans="1:141" ht="30" customHeight="1" x14ac:dyDescent="0.2">
      <c r="A12" s="314"/>
      <c r="B12" s="315"/>
      <c r="C12" s="112" t="s">
        <v>120</v>
      </c>
      <c r="D12" s="56"/>
      <c r="E12" s="56"/>
      <c r="F12" s="56"/>
      <c r="G12" s="56"/>
      <c r="H12" s="56"/>
      <c r="I12" s="56"/>
      <c r="J12" s="56"/>
      <c r="K12" s="56"/>
      <c r="L12" s="56"/>
      <c r="M12" s="56"/>
      <c r="N12" s="318" t="s">
        <v>127</v>
      </c>
      <c r="O12" s="319"/>
      <c r="P12" s="319"/>
      <c r="Q12" s="319"/>
      <c r="R12" s="319"/>
      <c r="S12" s="319"/>
      <c r="T12" s="319"/>
      <c r="U12" s="319"/>
      <c r="V12" s="319"/>
      <c r="W12" s="319"/>
      <c r="X12" s="319"/>
      <c r="Y12" s="319"/>
      <c r="Z12" s="319"/>
      <c r="AA12" s="319"/>
      <c r="AB12" s="319"/>
      <c r="AC12" s="319"/>
      <c r="AD12" s="320" t="s">
        <v>128</v>
      </c>
      <c r="AE12" s="321"/>
      <c r="AF12" s="321"/>
      <c r="AG12" s="321"/>
      <c r="AH12" s="321"/>
      <c r="AI12" s="321"/>
      <c r="AJ12" s="321"/>
      <c r="AK12" s="321"/>
      <c r="AL12" s="321"/>
      <c r="AM12" s="321"/>
      <c r="AN12" s="321"/>
      <c r="AO12" s="321"/>
      <c r="AP12" s="321"/>
      <c r="AQ12" s="321"/>
      <c r="AR12" s="321"/>
      <c r="AS12" s="321"/>
      <c r="AT12" s="322" t="s">
        <v>129</v>
      </c>
      <c r="AU12" s="323"/>
      <c r="AV12" s="323"/>
      <c r="AW12" s="323"/>
      <c r="AX12" s="323"/>
      <c r="AY12" s="323"/>
      <c r="AZ12" s="323"/>
      <c r="BA12" s="323"/>
      <c r="BB12" s="323"/>
      <c r="BC12" s="323"/>
      <c r="BD12" s="323"/>
      <c r="BE12" s="323"/>
      <c r="BF12" s="323"/>
      <c r="BG12" s="323"/>
      <c r="BH12" s="323"/>
      <c r="BI12" s="323"/>
      <c r="BJ12" s="56"/>
      <c r="BK12" s="56"/>
      <c r="BL12" s="56"/>
      <c r="BM12" s="56"/>
      <c r="BN12" s="56"/>
      <c r="BO12" s="56"/>
      <c r="BP12" s="56"/>
      <c r="BQ12" s="56"/>
      <c r="BR12" s="56"/>
      <c r="BS12" s="56"/>
      <c r="BT12" s="56"/>
      <c r="BU12" s="56"/>
      <c r="BV12" s="56"/>
      <c r="BW12" s="56"/>
      <c r="BX12" s="56"/>
      <c r="BY12" s="56"/>
      <c r="BZ12" s="56"/>
      <c r="CA12" s="56"/>
      <c r="CB12" s="56"/>
      <c r="CC12" s="56"/>
    </row>
    <row r="13" spans="1:141" ht="5.0999999999999996" customHeight="1" x14ac:dyDescent="0.2">
      <c r="A13" s="113"/>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4"/>
      <c r="AT13" s="115"/>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51"/>
      <c r="CE13" s="51"/>
      <c r="CF13" s="51"/>
      <c r="CG13" s="51"/>
      <c r="CH13" s="51"/>
      <c r="CI13" s="51"/>
      <c r="CJ13" s="51"/>
      <c r="CK13" s="51"/>
      <c r="CL13" s="51"/>
      <c r="CM13" s="51"/>
      <c r="CN13" s="51"/>
      <c r="CO13" s="116"/>
      <c r="CP13" s="117"/>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1:141" ht="5.0999999999999996" customHeight="1" x14ac:dyDescent="0.2">
      <c r="A14" s="118"/>
      <c r="B14" s="118"/>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9"/>
      <c r="AT14" s="120"/>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26"/>
      <c r="CE14" s="26"/>
      <c r="CF14" s="26"/>
      <c r="CG14" s="26"/>
      <c r="CH14" s="26"/>
      <c r="CI14" s="26"/>
      <c r="CJ14" s="26"/>
      <c r="CK14" s="26"/>
      <c r="CL14" s="26"/>
      <c r="CM14" s="26"/>
      <c r="CN14" s="26"/>
      <c r="CO14" s="121"/>
      <c r="CP14" s="122"/>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row>
    <row r="15" spans="1:141" ht="51" customHeight="1" x14ac:dyDescent="0.2">
      <c r="A15" s="313" t="s">
        <v>130</v>
      </c>
      <c r="B15" s="315" t="s">
        <v>112</v>
      </c>
      <c r="C15" s="315"/>
      <c r="D15" s="56"/>
      <c r="E15" s="56"/>
      <c r="F15" s="56"/>
      <c r="G15" s="56"/>
      <c r="H15" s="56"/>
      <c r="I15" s="56"/>
      <c r="J15" s="56"/>
      <c r="K15" s="56"/>
      <c r="L15" s="56"/>
      <c r="M15" s="56"/>
      <c r="N15" s="56"/>
      <c r="O15" s="56"/>
      <c r="P15" s="56"/>
      <c r="Q15" s="56"/>
      <c r="R15" s="56"/>
      <c r="S15" s="56"/>
      <c r="T15" s="56"/>
      <c r="U15" s="56"/>
      <c r="V15" s="56"/>
      <c r="W15" s="56"/>
      <c r="X15" s="56"/>
      <c r="Y15" s="56"/>
      <c r="Z15" s="56"/>
      <c r="AA15" s="127" t="s">
        <v>131</v>
      </c>
      <c r="AB15" s="128" t="s">
        <v>132</v>
      </c>
      <c r="AC15" s="124" t="s">
        <v>133</v>
      </c>
      <c r="AD15" s="56"/>
      <c r="AE15" s="56"/>
      <c r="AF15" s="56"/>
      <c r="AG15" s="56"/>
      <c r="AH15" s="56"/>
      <c r="AI15" s="56"/>
      <c r="AJ15" s="56"/>
      <c r="AK15" s="56"/>
      <c r="AL15" s="56"/>
      <c r="AM15" s="56"/>
      <c r="AN15" s="56"/>
      <c r="AO15" s="56"/>
      <c r="AP15" s="56"/>
      <c r="AQ15" s="56"/>
      <c r="AR15" s="56"/>
      <c r="AS15" s="110"/>
      <c r="AT15" s="111"/>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row>
    <row r="16" spans="1:141" ht="5.0999999999999996" customHeight="1" x14ac:dyDescent="0.2">
      <c r="A16" s="314"/>
      <c r="B16" s="104"/>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110"/>
      <c r="AT16" s="111"/>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row>
    <row r="17" spans="1:141" ht="76.5" x14ac:dyDescent="0.2">
      <c r="A17" s="314"/>
      <c r="B17" s="315" t="s">
        <v>9</v>
      </c>
      <c r="C17" s="109" t="s">
        <v>117</v>
      </c>
      <c r="D17" s="56"/>
      <c r="E17" s="56"/>
      <c r="F17" s="56"/>
      <c r="G17" s="56"/>
      <c r="H17" s="56"/>
      <c r="I17" s="56"/>
      <c r="J17" s="56"/>
      <c r="K17" s="56"/>
      <c r="L17" s="56"/>
      <c r="M17" s="56"/>
      <c r="N17" s="56"/>
      <c r="O17" s="56"/>
      <c r="P17" s="56"/>
      <c r="Q17" s="56"/>
      <c r="R17" s="56"/>
      <c r="S17" s="56"/>
      <c r="T17" s="56"/>
      <c r="U17" s="56"/>
      <c r="V17" s="56"/>
      <c r="W17" s="56"/>
      <c r="X17" s="56"/>
      <c r="Y17" s="56"/>
      <c r="Z17" s="316" t="s">
        <v>118</v>
      </c>
      <c r="AA17" s="316"/>
      <c r="AB17" s="317" t="s">
        <v>119</v>
      </c>
      <c r="AC17" s="317"/>
      <c r="AD17" s="56"/>
      <c r="AE17" s="56"/>
      <c r="AF17" s="56"/>
      <c r="AG17" s="56"/>
      <c r="AH17" s="56"/>
      <c r="AI17" s="56"/>
      <c r="AJ17" s="56"/>
      <c r="AK17" s="56"/>
      <c r="AL17" s="56"/>
      <c r="AM17" s="56"/>
      <c r="AN17" s="56"/>
      <c r="AO17" s="56"/>
      <c r="AP17" s="56"/>
      <c r="AQ17" s="56"/>
      <c r="AR17" s="56"/>
      <c r="AS17" s="110"/>
      <c r="AT17" s="111"/>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row>
    <row r="18" spans="1:141" ht="5.0999999999999996" customHeight="1" x14ac:dyDescent="0.2">
      <c r="A18" s="314"/>
      <c r="B18" s="315"/>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110"/>
      <c r="AT18" s="111"/>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row>
    <row r="19" spans="1:141" ht="30" customHeight="1" x14ac:dyDescent="0.2">
      <c r="A19" s="314"/>
      <c r="B19" s="315"/>
      <c r="C19" s="112" t="s">
        <v>120</v>
      </c>
      <c r="D19" s="56"/>
      <c r="E19" s="56"/>
      <c r="F19" s="56"/>
      <c r="G19" s="56"/>
      <c r="H19" s="56"/>
      <c r="I19" s="56"/>
      <c r="J19" s="56"/>
      <c r="K19" s="56"/>
      <c r="L19" s="56"/>
      <c r="M19" s="56"/>
      <c r="N19" s="56"/>
      <c r="O19" s="56"/>
      <c r="P19" s="56"/>
      <c r="Q19" s="56" t="s">
        <v>134</v>
      </c>
      <c r="R19" s="56"/>
      <c r="S19" s="56"/>
      <c r="T19" s="56"/>
      <c r="U19" s="56"/>
      <c r="V19" s="56"/>
      <c r="W19" s="56"/>
      <c r="X19" s="56"/>
      <c r="Y19" s="56"/>
      <c r="Z19" s="56"/>
      <c r="AA19" s="56"/>
      <c r="AB19" s="56"/>
      <c r="AC19" s="56"/>
      <c r="AD19" s="318" t="s">
        <v>135</v>
      </c>
      <c r="AE19" s="319"/>
      <c r="AF19" s="319"/>
      <c r="AG19" s="319"/>
      <c r="AH19" s="319"/>
      <c r="AI19" s="319"/>
      <c r="AJ19" s="319"/>
      <c r="AK19" s="319"/>
      <c r="AL19" s="319"/>
      <c r="AM19" s="319"/>
      <c r="AN19" s="322" t="s">
        <v>136</v>
      </c>
      <c r="AO19" s="324"/>
      <c r="AP19" s="324"/>
      <c r="AQ19" s="324"/>
      <c r="AR19" s="324"/>
      <c r="AS19" s="324"/>
      <c r="AT19" s="324"/>
      <c r="AU19" s="324"/>
      <c r="AV19" s="324"/>
      <c r="AW19" s="320" t="s">
        <v>137</v>
      </c>
      <c r="AX19" s="325"/>
      <c r="AY19" s="325"/>
      <c r="AZ19" s="325"/>
      <c r="BA19" s="325"/>
      <c r="BB19" s="325"/>
      <c r="BC19" s="325"/>
      <c r="BD19" s="325"/>
      <c r="BE19" s="325"/>
      <c r="BF19" s="325"/>
      <c r="BG19" s="326" t="s">
        <v>138</v>
      </c>
      <c r="BH19" s="327"/>
      <c r="BI19" s="327"/>
      <c r="BJ19" s="327"/>
      <c r="BK19" s="327"/>
      <c r="BL19" s="327"/>
      <c r="BM19" s="327"/>
      <c r="BN19" s="327"/>
      <c r="BO19" s="327"/>
      <c r="BP19" s="328" t="s">
        <v>139</v>
      </c>
      <c r="BQ19" s="329"/>
      <c r="BR19" s="329"/>
      <c r="BS19" s="329"/>
      <c r="BT19" s="329"/>
      <c r="BU19" s="329"/>
      <c r="BV19" s="329"/>
      <c r="BW19" s="329"/>
      <c r="BX19" s="329"/>
      <c r="BY19" s="329"/>
      <c r="BZ19" s="56"/>
      <c r="CA19" s="56"/>
      <c r="CB19" s="56"/>
      <c r="CC19" s="56"/>
    </row>
    <row r="20" spans="1:141" ht="5.0999999999999996" customHeight="1" x14ac:dyDescent="0.2">
      <c r="A20" s="314"/>
      <c r="B20" s="104"/>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110"/>
      <c r="AT20" s="111"/>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row>
    <row r="21" spans="1:141" ht="76.5" x14ac:dyDescent="0.2">
      <c r="A21" s="314"/>
      <c r="B21" s="315" t="s">
        <v>126</v>
      </c>
      <c r="C21" s="109" t="s">
        <v>117</v>
      </c>
      <c r="D21" s="56"/>
      <c r="E21" s="56"/>
      <c r="F21" s="56"/>
      <c r="G21" s="56"/>
      <c r="H21" s="56"/>
      <c r="I21" s="56"/>
      <c r="J21" s="56"/>
      <c r="K21" s="56"/>
      <c r="L21" s="56"/>
      <c r="M21" s="56"/>
      <c r="N21" s="56"/>
      <c r="O21" s="56"/>
      <c r="P21" s="56"/>
      <c r="Q21" s="56"/>
      <c r="R21" s="56"/>
      <c r="S21" s="56"/>
      <c r="T21" s="56"/>
      <c r="U21" s="56"/>
      <c r="V21" s="56"/>
      <c r="W21" s="56"/>
      <c r="X21" s="56"/>
      <c r="Y21" s="56"/>
      <c r="Z21" s="316" t="s">
        <v>118</v>
      </c>
      <c r="AA21" s="316"/>
      <c r="AB21" s="317" t="s">
        <v>119</v>
      </c>
      <c r="AC21" s="317"/>
      <c r="AD21" s="109"/>
      <c r="AE21" s="104"/>
      <c r="AF21" s="104"/>
      <c r="AG21" s="104"/>
      <c r="AH21" s="104"/>
      <c r="AI21" s="104"/>
      <c r="AJ21" s="104"/>
      <c r="AK21" s="104"/>
      <c r="AL21" s="104"/>
      <c r="AM21" s="104"/>
      <c r="AN21" s="109"/>
      <c r="AO21" s="56"/>
      <c r="AP21" s="56"/>
      <c r="AQ21" s="56"/>
      <c r="AR21" s="56"/>
      <c r="AS21" s="110"/>
      <c r="AT21" s="111"/>
      <c r="AU21" s="56"/>
      <c r="AV21" s="56"/>
      <c r="AW21" s="109"/>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row>
    <row r="22" spans="1:141" ht="5.0999999999999996" customHeight="1" x14ac:dyDescent="0.2">
      <c r="A22" s="314"/>
      <c r="B22" s="315"/>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110"/>
      <c r="AT22" s="111"/>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row>
    <row r="23" spans="1:141" ht="30" customHeight="1" x14ac:dyDescent="0.2">
      <c r="A23" s="314"/>
      <c r="B23" s="315"/>
      <c r="C23" s="112" t="s">
        <v>120</v>
      </c>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318" t="s">
        <v>140</v>
      </c>
      <c r="AE23" s="319"/>
      <c r="AF23" s="319"/>
      <c r="AG23" s="319"/>
      <c r="AH23" s="319"/>
      <c r="AI23" s="319"/>
      <c r="AJ23" s="319"/>
      <c r="AK23" s="319"/>
      <c r="AL23" s="319"/>
      <c r="AM23" s="319"/>
      <c r="AN23" s="319"/>
      <c r="AO23" s="319"/>
      <c r="AP23" s="319"/>
      <c r="AQ23" s="319"/>
      <c r="AR23" s="319"/>
      <c r="AS23" s="319"/>
      <c r="AT23" s="320" t="s">
        <v>141</v>
      </c>
      <c r="AU23" s="325"/>
      <c r="AV23" s="325"/>
      <c r="AW23" s="325"/>
      <c r="AX23" s="325"/>
      <c r="AY23" s="325"/>
      <c r="AZ23" s="325"/>
      <c r="BA23" s="325"/>
      <c r="BB23" s="325"/>
      <c r="BC23" s="325"/>
      <c r="BD23" s="325"/>
      <c r="BE23" s="325"/>
      <c r="BF23" s="325"/>
      <c r="BG23" s="325"/>
      <c r="BH23" s="325"/>
      <c r="BI23" s="322" t="s">
        <v>142</v>
      </c>
      <c r="BJ23" s="324"/>
      <c r="BK23" s="324"/>
      <c r="BL23" s="324"/>
      <c r="BM23" s="324"/>
      <c r="BN23" s="324"/>
      <c r="BO23" s="324"/>
      <c r="BP23" s="324"/>
      <c r="BQ23" s="324"/>
      <c r="BR23" s="324"/>
      <c r="BS23" s="324"/>
      <c r="BT23" s="324"/>
      <c r="BU23" s="324"/>
      <c r="BV23" s="324"/>
      <c r="BW23" s="324"/>
      <c r="BX23" s="324"/>
      <c r="BY23" s="324"/>
      <c r="BZ23" s="56"/>
      <c r="CA23" s="56"/>
      <c r="CB23" s="56"/>
      <c r="CC23" s="56"/>
    </row>
    <row r="24" spans="1:141" ht="5.0999999999999996" customHeight="1" x14ac:dyDescent="0.2">
      <c r="A24" s="113"/>
      <c r="B24" s="113"/>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4"/>
      <c r="AT24" s="115"/>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51"/>
      <c r="CE24" s="51"/>
      <c r="CF24" s="51"/>
      <c r="CG24" s="51"/>
      <c r="CH24" s="51"/>
      <c r="CI24" s="51"/>
      <c r="CJ24" s="51"/>
      <c r="CK24" s="51"/>
      <c r="CL24" s="51"/>
      <c r="CM24" s="51"/>
      <c r="CN24" s="51"/>
      <c r="CO24" s="116"/>
      <c r="CP24" s="117"/>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row>
    <row r="25" spans="1:141" ht="5.0999999999999996" hidden="1" customHeight="1" x14ac:dyDescent="0.2">
      <c r="A25" s="118"/>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9"/>
      <c r="AT25" s="120"/>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26"/>
      <c r="CE25" s="26"/>
      <c r="CF25" s="26"/>
      <c r="CG25" s="26"/>
      <c r="CH25" s="26"/>
      <c r="CI25" s="26"/>
      <c r="CJ25" s="26"/>
      <c r="CK25" s="26"/>
      <c r="CL25" s="26"/>
      <c r="CM25" s="26"/>
      <c r="CN25" s="26"/>
      <c r="CO25" s="121"/>
      <c r="CP25" s="122"/>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row>
    <row r="26" spans="1:141" ht="39.950000000000003" hidden="1" customHeight="1" x14ac:dyDescent="0.2">
      <c r="A26" s="313" t="s">
        <v>143</v>
      </c>
      <c r="B26" s="315" t="s">
        <v>112</v>
      </c>
      <c r="C26" s="315"/>
      <c r="D26" s="56"/>
      <c r="E26" s="56"/>
      <c r="F26" s="56"/>
      <c r="G26" s="56"/>
      <c r="H26" s="56"/>
      <c r="I26" s="56"/>
      <c r="J26" s="56"/>
      <c r="K26" s="56"/>
      <c r="L26" s="56"/>
      <c r="M26" s="56"/>
      <c r="N26" s="56"/>
      <c r="O26" s="56"/>
      <c r="P26" s="56"/>
      <c r="Q26" s="56"/>
      <c r="R26" s="56"/>
      <c r="S26" s="56"/>
      <c r="T26" s="56"/>
      <c r="U26" s="56"/>
      <c r="V26" s="56"/>
      <c r="W26" s="56"/>
      <c r="X26" s="56"/>
      <c r="Y26" s="56"/>
      <c r="Z26" s="56"/>
      <c r="AA26" s="56"/>
      <c r="BF26" s="330" t="s">
        <v>144</v>
      </c>
      <c r="BG26" s="330"/>
      <c r="BH26" s="331" t="s">
        <v>145</v>
      </c>
      <c r="BI26" s="331"/>
      <c r="BJ26" s="332" t="s">
        <v>146</v>
      </c>
      <c r="BK26" s="332"/>
      <c r="BL26" s="55"/>
      <c r="BM26" s="55"/>
      <c r="BT26" s="55"/>
      <c r="BU26" s="55"/>
      <c r="BV26" s="55"/>
      <c r="BW26" s="55"/>
      <c r="BX26" s="55"/>
      <c r="BY26" s="55"/>
      <c r="BZ26" s="55"/>
      <c r="CA26" s="55"/>
      <c r="CB26" s="55"/>
      <c r="CC26" s="55"/>
      <c r="CD26" s="55"/>
      <c r="CE26" s="55"/>
      <c r="CF26" s="55"/>
      <c r="CG26" s="55"/>
      <c r="CH26" s="55"/>
      <c r="CI26" s="55"/>
      <c r="CJ26" s="55"/>
      <c r="CK26" s="55"/>
      <c r="CL26" s="55"/>
      <c r="CM26" s="55"/>
      <c r="CN26" s="55"/>
      <c r="CO26" s="106"/>
      <c r="CP26" s="105"/>
      <c r="CQ26" s="55"/>
      <c r="CR26" s="55"/>
      <c r="CS26" s="55"/>
      <c r="CT26" s="55"/>
      <c r="CU26" s="55"/>
      <c r="CV26" s="55"/>
      <c r="CW26" s="55"/>
      <c r="CX26" s="55"/>
      <c r="CY26" s="55"/>
      <c r="CZ26" s="55"/>
      <c r="DA26" s="55"/>
      <c r="DB26" s="55"/>
      <c r="DC26" s="55"/>
      <c r="DD26" s="55"/>
      <c r="DE26" s="55"/>
    </row>
    <row r="27" spans="1:141" ht="5.0999999999999996" hidden="1" customHeight="1" x14ac:dyDescent="0.2">
      <c r="A27" s="314"/>
      <c r="B27" s="104"/>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110"/>
      <c r="CP27" s="111"/>
      <c r="CQ27" s="56"/>
      <c r="CR27" s="56"/>
      <c r="CS27" s="56"/>
      <c r="CT27" s="56"/>
      <c r="CU27" s="56"/>
      <c r="CV27" s="56"/>
      <c r="CW27" s="56"/>
      <c r="CX27" s="56"/>
      <c r="CY27" s="56"/>
      <c r="CZ27" s="56"/>
      <c r="DA27" s="56"/>
      <c r="DB27" s="56"/>
      <c r="DC27" s="56"/>
      <c r="DD27" s="56"/>
      <c r="DE27" s="56"/>
    </row>
    <row r="28" spans="1:141" ht="84" hidden="1" customHeight="1" x14ac:dyDescent="0.2">
      <c r="A28" s="314"/>
      <c r="B28" s="315" t="s">
        <v>9</v>
      </c>
      <c r="C28" s="109" t="s">
        <v>117</v>
      </c>
      <c r="D28" s="56"/>
      <c r="E28" s="56"/>
      <c r="F28" s="56"/>
      <c r="G28" s="56"/>
      <c r="H28" s="56"/>
      <c r="I28" s="56"/>
      <c r="J28" s="56"/>
      <c r="K28" s="56"/>
      <c r="L28" s="56"/>
      <c r="M28" s="56"/>
      <c r="N28" s="56"/>
      <c r="O28" s="56"/>
      <c r="P28" s="56"/>
      <c r="Q28" s="56"/>
      <c r="R28" s="56"/>
      <c r="S28" s="56"/>
      <c r="T28" s="56"/>
      <c r="U28" s="56"/>
      <c r="V28" s="56"/>
      <c r="W28" s="56"/>
      <c r="X28" s="56"/>
      <c r="Y28" s="56"/>
      <c r="Z28" s="56"/>
      <c r="AA28" s="56"/>
      <c r="BE28" s="56"/>
      <c r="BF28" s="316" t="s">
        <v>118</v>
      </c>
      <c r="BG28" s="316"/>
      <c r="BH28" s="317" t="s">
        <v>119</v>
      </c>
      <c r="BI28" s="317"/>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110"/>
      <c r="CP28" s="111"/>
      <c r="CQ28" s="56"/>
      <c r="CR28" s="56"/>
      <c r="CS28" s="56"/>
      <c r="CT28" s="56"/>
      <c r="CU28" s="56"/>
      <c r="CV28" s="56"/>
      <c r="CW28" s="56"/>
      <c r="CX28" s="56"/>
      <c r="CY28" s="56"/>
      <c r="CZ28" s="56"/>
      <c r="DA28" s="56"/>
      <c r="DB28" s="56"/>
      <c r="DC28" s="56"/>
      <c r="DD28" s="56"/>
      <c r="DE28" s="56"/>
    </row>
    <row r="29" spans="1:141" ht="5.0999999999999996" hidden="1" customHeight="1" x14ac:dyDescent="0.2">
      <c r="A29" s="314"/>
      <c r="B29" s="315"/>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110"/>
      <c r="CP29" s="111"/>
      <c r="CQ29" s="56"/>
      <c r="CR29" s="56"/>
      <c r="CS29" s="56"/>
      <c r="CT29" s="56"/>
      <c r="CU29" s="56"/>
      <c r="CV29" s="56"/>
      <c r="CW29" s="56"/>
      <c r="CX29" s="56"/>
      <c r="CY29" s="56"/>
      <c r="CZ29" s="56"/>
      <c r="DA29" s="56"/>
      <c r="DB29" s="56"/>
      <c r="DC29" s="56"/>
      <c r="DD29" s="56"/>
      <c r="DE29" s="56"/>
    </row>
    <row r="30" spans="1:141" ht="30" hidden="1" customHeight="1" x14ac:dyDescent="0.2">
      <c r="A30" s="314"/>
      <c r="B30" s="315"/>
      <c r="C30" s="112" t="s">
        <v>120</v>
      </c>
      <c r="D30" s="56"/>
      <c r="E30" s="56"/>
      <c r="F30" s="56"/>
      <c r="G30" s="56"/>
      <c r="H30" s="56"/>
      <c r="I30" s="56"/>
      <c r="J30" s="56"/>
      <c r="K30" s="56"/>
      <c r="L30" s="56"/>
      <c r="M30" s="56"/>
      <c r="N30" s="56"/>
      <c r="O30" s="56"/>
      <c r="P30" s="56"/>
      <c r="Q30" s="56"/>
      <c r="R30" s="56"/>
      <c r="S30" s="56"/>
      <c r="T30" s="56"/>
      <c r="U30" s="56"/>
      <c r="V30" s="56"/>
      <c r="W30" s="56"/>
      <c r="X30" s="56"/>
      <c r="Y30" s="56"/>
      <c r="Z30" s="56"/>
      <c r="AA30" s="56"/>
      <c r="BE30" s="56"/>
      <c r="BF30" s="56"/>
      <c r="BG30" s="56"/>
      <c r="BH30" s="56"/>
      <c r="BI30" s="56"/>
      <c r="BJ30" s="318" t="s">
        <v>121</v>
      </c>
      <c r="BK30" s="319"/>
      <c r="BL30" s="319"/>
      <c r="BM30" s="319"/>
      <c r="BN30" s="319"/>
      <c r="BO30" s="319"/>
      <c r="BP30" s="319"/>
      <c r="BQ30" s="319"/>
      <c r="BR30" s="319"/>
      <c r="BS30" s="319"/>
      <c r="BT30" s="322" t="s">
        <v>122</v>
      </c>
      <c r="BU30" s="324"/>
      <c r="BV30" s="324"/>
      <c r="BW30" s="324"/>
      <c r="BX30" s="324"/>
      <c r="BY30" s="324"/>
      <c r="BZ30" s="324"/>
      <c r="CA30" s="324"/>
      <c r="CB30" s="324"/>
      <c r="CC30" s="320" t="s">
        <v>123</v>
      </c>
      <c r="CD30" s="325"/>
      <c r="CE30" s="325"/>
      <c r="CF30" s="325"/>
      <c r="CG30" s="325"/>
      <c r="CH30" s="325"/>
      <c r="CI30" s="325"/>
      <c r="CJ30" s="325"/>
      <c r="CK30" s="325"/>
      <c r="CL30" s="325"/>
      <c r="CM30" s="326" t="s">
        <v>124</v>
      </c>
      <c r="CN30" s="327"/>
      <c r="CO30" s="327"/>
      <c r="CP30" s="327"/>
      <c r="CQ30" s="327"/>
      <c r="CR30" s="327"/>
      <c r="CS30" s="327"/>
      <c r="CT30" s="327"/>
      <c r="CU30" s="327"/>
      <c r="CV30" s="328" t="s">
        <v>125</v>
      </c>
      <c r="CW30" s="329"/>
      <c r="CX30" s="329"/>
      <c r="CY30" s="329"/>
      <c r="CZ30" s="329"/>
      <c r="DA30" s="329"/>
      <c r="DB30" s="329"/>
      <c r="DC30" s="329"/>
      <c r="DD30" s="329"/>
      <c r="DE30" s="329"/>
    </row>
    <row r="31" spans="1:141" ht="5.0999999999999996" hidden="1" customHeight="1" x14ac:dyDescent="0.2">
      <c r="A31" s="314"/>
      <c r="B31" s="104"/>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110"/>
      <c r="CP31" s="111"/>
      <c r="CQ31" s="56"/>
      <c r="CR31" s="56"/>
      <c r="CS31" s="56"/>
      <c r="CT31" s="56"/>
      <c r="CU31" s="56"/>
      <c r="CV31" s="56"/>
      <c r="CW31" s="56"/>
      <c r="CX31" s="56"/>
      <c r="CY31" s="56"/>
      <c r="CZ31" s="56"/>
      <c r="DA31" s="56"/>
      <c r="DB31" s="56"/>
      <c r="DC31" s="56"/>
      <c r="DD31" s="56"/>
      <c r="DE31" s="56"/>
      <c r="DF31" s="56"/>
    </row>
    <row r="32" spans="1:141" ht="76.5" hidden="1" x14ac:dyDescent="0.2">
      <c r="A32" s="314"/>
      <c r="B32" s="315" t="s">
        <v>126</v>
      </c>
      <c r="C32" s="109" t="s">
        <v>117</v>
      </c>
      <c r="D32" s="56"/>
      <c r="E32" s="56"/>
      <c r="F32" s="56"/>
      <c r="G32" s="56"/>
      <c r="H32" s="56"/>
      <c r="I32" s="56"/>
      <c r="J32" s="56"/>
      <c r="K32" s="56"/>
      <c r="L32" s="56"/>
      <c r="M32" s="56"/>
      <c r="N32" s="56"/>
      <c r="O32" s="56"/>
      <c r="P32" s="56"/>
      <c r="Q32" s="56"/>
      <c r="R32" s="56"/>
      <c r="S32" s="56"/>
      <c r="T32" s="56"/>
      <c r="U32" s="56"/>
      <c r="V32" s="56"/>
      <c r="W32" s="56"/>
      <c r="X32" s="56"/>
      <c r="Y32" s="56"/>
      <c r="Z32" s="56"/>
      <c r="AA32" s="56"/>
      <c r="BE32" s="56"/>
      <c r="BF32" s="316" t="s">
        <v>118</v>
      </c>
      <c r="BG32" s="316"/>
      <c r="BH32" s="317" t="s">
        <v>119</v>
      </c>
      <c r="BI32" s="317"/>
      <c r="BJ32" s="109"/>
      <c r="BK32" s="104"/>
      <c r="BL32" s="104"/>
      <c r="BM32" s="104"/>
      <c r="BN32" s="104"/>
      <c r="BO32" s="104"/>
      <c r="BP32" s="104"/>
      <c r="BQ32" s="104"/>
      <c r="BR32" s="104"/>
      <c r="BS32" s="104"/>
      <c r="BT32" s="109"/>
      <c r="BU32" s="56"/>
      <c r="BV32" s="56"/>
      <c r="BW32" s="56"/>
      <c r="BX32" s="56"/>
      <c r="BY32" s="56"/>
      <c r="BZ32" s="56"/>
      <c r="CA32" s="56"/>
      <c r="CB32" s="56"/>
      <c r="CC32" s="109"/>
      <c r="CD32" s="56"/>
      <c r="CE32" s="56"/>
      <c r="CF32" s="56"/>
      <c r="CG32" s="56"/>
      <c r="CH32" s="56"/>
      <c r="CI32" s="56"/>
      <c r="CJ32" s="56"/>
      <c r="CK32" s="56"/>
      <c r="CN32" s="56"/>
      <c r="CO32" s="110"/>
      <c r="CP32" s="111"/>
      <c r="CQ32" s="56"/>
      <c r="CR32" s="56"/>
      <c r="CS32" s="56"/>
      <c r="CT32" s="56"/>
      <c r="CU32" s="56"/>
      <c r="CV32" s="56"/>
      <c r="CW32" s="56"/>
      <c r="CX32" s="56"/>
      <c r="CY32" s="56"/>
      <c r="CZ32" s="56"/>
      <c r="DA32" s="56"/>
      <c r="DB32" s="56"/>
      <c r="DC32" s="56"/>
      <c r="DD32" s="56"/>
      <c r="DE32" s="56"/>
      <c r="DF32" s="56"/>
    </row>
    <row r="33" spans="1:141" ht="5.0999999999999996" hidden="1" customHeight="1" x14ac:dyDescent="0.2">
      <c r="A33" s="314"/>
      <c r="B33" s="315"/>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110"/>
      <c r="CP33" s="111"/>
      <c r="CQ33" s="56"/>
      <c r="CR33" s="56"/>
      <c r="CS33" s="56"/>
      <c r="CT33" s="56"/>
      <c r="CU33" s="56"/>
      <c r="CV33" s="56"/>
      <c r="CW33" s="56"/>
      <c r="CX33" s="56"/>
      <c r="CY33" s="56"/>
      <c r="CZ33" s="56"/>
      <c r="DA33" s="56"/>
      <c r="DB33" s="56"/>
      <c r="DC33" s="56"/>
      <c r="DD33" s="56"/>
      <c r="DE33" s="56"/>
      <c r="DF33" s="56"/>
    </row>
    <row r="34" spans="1:141" ht="30" hidden="1" customHeight="1" x14ac:dyDescent="0.2">
      <c r="A34" s="314"/>
      <c r="B34" s="315"/>
      <c r="C34" s="112" t="s">
        <v>120</v>
      </c>
      <c r="D34" s="56"/>
      <c r="E34" s="56"/>
      <c r="F34" s="56"/>
      <c r="G34" s="56"/>
      <c r="H34" s="56"/>
      <c r="I34" s="56"/>
      <c r="J34" s="56"/>
      <c r="K34" s="56"/>
      <c r="L34" s="56"/>
      <c r="M34" s="56"/>
      <c r="N34" s="56"/>
      <c r="O34" s="56"/>
      <c r="P34" s="56"/>
      <c r="Q34" s="56"/>
      <c r="R34" s="56"/>
      <c r="S34" s="56"/>
      <c r="T34" s="56"/>
      <c r="U34" s="56"/>
      <c r="V34" s="56"/>
      <c r="W34" s="56"/>
      <c r="X34" s="56"/>
      <c r="Y34" s="56"/>
      <c r="Z34" s="56"/>
      <c r="AA34" s="56"/>
      <c r="BE34" s="56"/>
      <c r="BF34" s="56"/>
      <c r="BG34" s="56"/>
      <c r="BH34" s="56"/>
      <c r="BI34" s="56"/>
      <c r="BJ34" s="318" t="s">
        <v>127</v>
      </c>
      <c r="BK34" s="319"/>
      <c r="BL34" s="319"/>
      <c r="BM34" s="319"/>
      <c r="BN34" s="319"/>
      <c r="BO34" s="319"/>
      <c r="BP34" s="319"/>
      <c r="BQ34" s="319"/>
      <c r="BR34" s="319"/>
      <c r="BS34" s="319"/>
      <c r="BT34" s="319"/>
      <c r="BU34" s="319"/>
      <c r="BV34" s="319"/>
      <c r="BW34" s="319"/>
      <c r="BX34" s="319"/>
      <c r="BY34" s="319"/>
      <c r="BZ34" s="320" t="s">
        <v>147</v>
      </c>
      <c r="CA34" s="321"/>
      <c r="CB34" s="321"/>
      <c r="CC34" s="321"/>
      <c r="CD34" s="321"/>
      <c r="CE34" s="321"/>
      <c r="CF34" s="321"/>
      <c r="CG34" s="321"/>
      <c r="CH34" s="321"/>
      <c r="CI34" s="321"/>
      <c r="CJ34" s="321"/>
      <c r="CK34" s="321"/>
      <c r="CL34" s="321"/>
      <c r="CM34" s="321"/>
      <c r="CN34" s="321"/>
      <c r="CO34" s="321"/>
      <c r="CP34" s="322" t="s">
        <v>129</v>
      </c>
      <c r="CQ34" s="323"/>
      <c r="CR34" s="323"/>
      <c r="CS34" s="323"/>
      <c r="CT34" s="323"/>
      <c r="CU34" s="323"/>
      <c r="CV34" s="323"/>
      <c r="CW34" s="323"/>
      <c r="CX34" s="323"/>
      <c r="CY34" s="323"/>
      <c r="CZ34" s="323"/>
      <c r="DA34" s="323"/>
      <c r="DB34" s="323"/>
      <c r="DC34" s="323"/>
      <c r="DD34" s="323"/>
      <c r="DE34" s="323"/>
    </row>
    <row r="35" spans="1:141" ht="5.0999999999999996" hidden="1" customHeight="1" x14ac:dyDescent="0.2">
      <c r="A35" s="113"/>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4"/>
      <c r="AT35" s="115"/>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3"/>
      <c r="BY35" s="113"/>
      <c r="BZ35" s="113"/>
      <c r="CA35" s="113"/>
      <c r="CB35" s="113"/>
      <c r="CC35" s="113"/>
      <c r="CD35" s="51"/>
      <c r="CE35" s="51"/>
      <c r="CF35" s="51"/>
      <c r="CG35" s="51"/>
      <c r="CH35" s="51"/>
      <c r="CI35" s="51"/>
      <c r="CJ35" s="51"/>
      <c r="CK35" s="51"/>
      <c r="CL35" s="51"/>
      <c r="CM35" s="51"/>
      <c r="CN35" s="51"/>
      <c r="CO35" s="116"/>
      <c r="CP35" s="117"/>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row>
    <row r="36" spans="1:141" ht="5.0999999999999996" hidden="1" customHeight="1" x14ac:dyDescent="0.2">
      <c r="A36" s="118"/>
      <c r="B36" s="118"/>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9"/>
      <c r="AT36" s="120"/>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26"/>
      <c r="CE36" s="26"/>
      <c r="CF36" s="26"/>
      <c r="CG36" s="26"/>
      <c r="CH36" s="26"/>
      <c r="CI36" s="26"/>
      <c r="CJ36" s="26"/>
      <c r="CK36" s="26"/>
      <c r="CL36" s="26"/>
      <c r="CM36" s="26"/>
      <c r="CN36" s="26"/>
      <c r="CO36" s="121"/>
      <c r="CP36" s="122"/>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row>
    <row r="37" spans="1:141" ht="39.950000000000003" hidden="1" customHeight="1" x14ac:dyDescent="0.2">
      <c r="A37" s="313" t="s">
        <v>148</v>
      </c>
      <c r="B37" s="315" t="s">
        <v>112</v>
      </c>
      <c r="C37" s="315"/>
      <c r="D37" s="56"/>
      <c r="E37" s="56"/>
      <c r="F37" s="56"/>
      <c r="G37" s="56"/>
      <c r="H37" s="56"/>
      <c r="I37" s="56"/>
      <c r="J37" s="56"/>
      <c r="K37" s="56"/>
      <c r="L37" s="56"/>
      <c r="M37" s="56"/>
      <c r="N37" s="56"/>
      <c r="O37" s="56"/>
      <c r="P37" s="56"/>
      <c r="Q37" s="56"/>
      <c r="R37" s="56"/>
      <c r="S37" s="56"/>
      <c r="T37" s="56"/>
      <c r="U37" s="56"/>
      <c r="V37" s="56"/>
      <c r="W37" s="56"/>
      <c r="X37" s="56"/>
      <c r="Y37" s="56"/>
      <c r="Z37" s="56"/>
      <c r="AA37" s="56"/>
      <c r="BX37" s="330" t="s">
        <v>149</v>
      </c>
      <c r="BY37" s="330"/>
      <c r="BZ37" s="331" t="s">
        <v>150</v>
      </c>
      <c r="CA37" s="331"/>
      <c r="CB37" s="332" t="s">
        <v>151</v>
      </c>
      <c r="CC37" s="332"/>
      <c r="CD37" s="56"/>
      <c r="CE37" s="56"/>
      <c r="CF37" s="56"/>
      <c r="CG37" s="56"/>
      <c r="CH37" s="56"/>
      <c r="CI37" s="56"/>
      <c r="CJ37" s="56"/>
      <c r="CK37" s="56"/>
      <c r="CL37" s="56"/>
      <c r="CM37" s="56"/>
      <c r="CN37" s="56"/>
      <c r="CO37" s="110"/>
      <c r="CP37" s="111"/>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row>
    <row r="38" spans="1:141" ht="5.0999999999999996" hidden="1" customHeight="1" x14ac:dyDescent="0.2">
      <c r="A38" s="314"/>
      <c r="B38" s="104"/>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BX38" s="56"/>
      <c r="BY38" s="56"/>
      <c r="BZ38" s="56"/>
      <c r="CA38" s="56"/>
      <c r="CB38" s="56"/>
      <c r="CC38" s="56"/>
      <c r="CD38" s="56"/>
      <c r="CE38" s="56"/>
      <c r="CF38" s="56"/>
      <c r="CG38" s="56"/>
      <c r="CH38" s="56"/>
      <c r="CI38" s="56"/>
      <c r="CJ38" s="56"/>
      <c r="CK38" s="56"/>
      <c r="CL38" s="56"/>
      <c r="CM38" s="56"/>
      <c r="CN38" s="56"/>
      <c r="CO38" s="110"/>
      <c r="CP38" s="111"/>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row>
    <row r="39" spans="1:141" ht="84" hidden="1" customHeight="1" x14ac:dyDescent="0.2">
      <c r="A39" s="314"/>
      <c r="B39" s="315" t="s">
        <v>9</v>
      </c>
      <c r="C39" s="109" t="s">
        <v>117</v>
      </c>
      <c r="D39" s="56"/>
      <c r="E39" s="56"/>
      <c r="F39" s="56"/>
      <c r="G39" s="56"/>
      <c r="H39" s="56"/>
      <c r="I39" s="56"/>
      <c r="J39" s="56"/>
      <c r="K39" s="56"/>
      <c r="L39" s="56"/>
      <c r="M39" s="56"/>
      <c r="N39" s="56"/>
      <c r="O39" s="56"/>
      <c r="P39" s="56"/>
      <c r="Q39" s="56"/>
      <c r="R39" s="56"/>
      <c r="S39" s="56"/>
      <c r="T39" s="56"/>
      <c r="U39" s="56"/>
      <c r="V39" s="56"/>
      <c r="W39" s="56"/>
      <c r="X39" s="56"/>
      <c r="Y39" s="56"/>
      <c r="Z39" s="56"/>
      <c r="AA39" s="56"/>
      <c r="BV39" s="316" t="s">
        <v>118</v>
      </c>
      <c r="BW39" s="316"/>
      <c r="BX39" s="317" t="s">
        <v>119</v>
      </c>
      <c r="BY39" s="317"/>
      <c r="BZ39" s="56"/>
      <c r="CA39" s="56"/>
      <c r="CB39" s="56"/>
      <c r="CC39" s="56"/>
      <c r="CD39" s="56"/>
      <c r="CE39" s="56"/>
      <c r="CF39" s="56"/>
      <c r="CG39" s="56"/>
      <c r="CH39" s="56"/>
      <c r="CI39" s="56"/>
      <c r="CJ39" s="56"/>
      <c r="CK39" s="56"/>
      <c r="CL39" s="56"/>
      <c r="CM39" s="56"/>
      <c r="CN39" s="56"/>
      <c r="CO39" s="110"/>
      <c r="CP39" s="111"/>
      <c r="CQ39" s="56"/>
      <c r="CR39" s="56"/>
      <c r="CS39" s="56"/>
      <c r="CT39" s="56"/>
      <c r="CU39" s="56"/>
      <c r="CV39" s="56"/>
      <c r="CW39" s="56"/>
      <c r="CX39" s="56"/>
      <c r="CY39" s="56"/>
      <c r="CZ39" s="56"/>
      <c r="DA39" s="56"/>
      <c r="DB39" s="56"/>
      <c r="DC39" s="56"/>
      <c r="DD39" s="56"/>
      <c r="DG39" s="56"/>
      <c r="DH39" s="56"/>
      <c r="DI39" s="56"/>
      <c r="DJ39" s="56"/>
      <c r="DK39" s="56"/>
      <c r="DL39" s="56"/>
      <c r="DM39" s="56"/>
      <c r="DN39" s="56"/>
      <c r="DO39" s="56"/>
      <c r="DP39" s="56"/>
      <c r="DQ39" s="56"/>
      <c r="DR39" s="56"/>
      <c r="DS39" s="56"/>
      <c r="DT39" s="56"/>
      <c r="DU39" s="56"/>
    </row>
    <row r="40" spans="1:141" ht="5.0999999999999996" hidden="1" customHeight="1" x14ac:dyDescent="0.2">
      <c r="A40" s="314"/>
      <c r="B40" s="315"/>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BX40" s="56"/>
      <c r="BY40" s="56"/>
      <c r="BZ40" s="56"/>
      <c r="CA40" s="56"/>
      <c r="CB40" s="56"/>
      <c r="CC40" s="56"/>
      <c r="CD40" s="56"/>
      <c r="CE40" s="56"/>
      <c r="CF40" s="56"/>
      <c r="CG40" s="56"/>
      <c r="CH40" s="56"/>
      <c r="CI40" s="56"/>
      <c r="CJ40" s="56"/>
      <c r="CK40" s="56"/>
      <c r="CL40" s="56"/>
      <c r="CM40" s="56"/>
      <c r="CN40" s="56"/>
      <c r="CO40" s="110"/>
      <c r="CP40" s="111"/>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row>
    <row r="41" spans="1:141" ht="30" hidden="1" customHeight="1" x14ac:dyDescent="0.2">
      <c r="A41" s="314"/>
      <c r="B41" s="315"/>
      <c r="C41" s="112" t="s">
        <v>120</v>
      </c>
      <c r="D41" s="56"/>
      <c r="E41" s="56"/>
      <c r="F41" s="56"/>
      <c r="G41" s="56"/>
      <c r="H41" s="56"/>
      <c r="I41" s="56"/>
      <c r="J41" s="56"/>
      <c r="K41" s="56"/>
      <c r="L41" s="56"/>
      <c r="M41" s="56"/>
      <c r="N41" s="56"/>
      <c r="O41" s="56"/>
      <c r="P41" s="56"/>
      <c r="Q41" s="56"/>
      <c r="R41" s="56"/>
      <c r="S41" s="56"/>
      <c r="T41" s="56"/>
      <c r="U41" s="56"/>
      <c r="V41" s="56"/>
      <c r="W41" s="56"/>
      <c r="X41" s="56"/>
      <c r="Y41" s="56"/>
      <c r="Z41" s="56"/>
      <c r="AA41" s="56"/>
      <c r="BX41" s="56"/>
      <c r="BY41" s="56"/>
      <c r="BZ41" s="318" t="s">
        <v>135</v>
      </c>
      <c r="CA41" s="318"/>
      <c r="CB41" s="318"/>
      <c r="CC41" s="318"/>
      <c r="CD41" s="318"/>
      <c r="CE41" s="318"/>
      <c r="CF41" s="318"/>
      <c r="CG41" s="318"/>
      <c r="CH41" s="318"/>
      <c r="CI41" s="318"/>
      <c r="CJ41" s="322" t="s">
        <v>136</v>
      </c>
      <c r="CK41" s="322"/>
      <c r="CL41" s="322"/>
      <c r="CM41" s="322"/>
      <c r="CN41" s="322"/>
      <c r="CO41" s="322"/>
      <c r="CP41" s="322"/>
      <c r="CQ41" s="322"/>
      <c r="CR41" s="322"/>
      <c r="CS41" s="320" t="s">
        <v>137</v>
      </c>
      <c r="CT41" s="320"/>
      <c r="CU41" s="320"/>
      <c r="CV41" s="320"/>
      <c r="CW41" s="320"/>
      <c r="CX41" s="320"/>
      <c r="CY41" s="320"/>
      <c r="CZ41" s="320"/>
      <c r="DA41" s="320"/>
      <c r="DB41" s="320"/>
      <c r="DC41" s="326" t="s">
        <v>152</v>
      </c>
      <c r="DD41" s="326"/>
      <c r="DE41" s="326"/>
      <c r="DF41" s="326"/>
      <c r="DG41" s="326"/>
      <c r="DH41" s="326"/>
      <c r="DI41" s="326"/>
      <c r="DJ41" s="326"/>
      <c r="DK41" s="326"/>
      <c r="DL41" s="328" t="s">
        <v>153</v>
      </c>
      <c r="DM41" s="328"/>
      <c r="DN41" s="328"/>
      <c r="DO41" s="328"/>
      <c r="DP41" s="328"/>
      <c r="DQ41" s="328"/>
      <c r="DR41" s="328"/>
      <c r="DS41" s="328"/>
      <c r="DT41" s="328"/>
      <c r="DU41" s="328"/>
    </row>
    <row r="42" spans="1:141" ht="5.0999999999999996" hidden="1" customHeight="1" x14ac:dyDescent="0.2">
      <c r="A42" s="314"/>
      <c r="B42" s="104"/>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BV42" s="56"/>
      <c r="BW42" s="56"/>
      <c r="BX42" s="56"/>
      <c r="BY42" s="56"/>
      <c r="BZ42" s="56"/>
      <c r="CA42" s="56"/>
      <c r="CB42" s="56"/>
      <c r="CC42" s="56"/>
      <c r="CD42" s="56"/>
      <c r="CE42" s="56"/>
      <c r="CF42" s="56"/>
      <c r="CG42" s="56"/>
      <c r="CH42" s="56"/>
      <c r="CI42" s="56"/>
      <c r="CJ42" s="56"/>
      <c r="CK42" s="56"/>
      <c r="CL42" s="56"/>
      <c r="CM42" s="56"/>
      <c r="CN42" s="56"/>
      <c r="CO42" s="110"/>
      <c r="CP42" s="111"/>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row>
    <row r="43" spans="1:141" ht="84" hidden="1" customHeight="1" x14ac:dyDescent="0.2">
      <c r="A43" s="314"/>
      <c r="B43" s="315" t="s">
        <v>126</v>
      </c>
      <c r="C43" s="109" t="s">
        <v>117</v>
      </c>
      <c r="D43" s="56"/>
      <c r="E43" s="56"/>
      <c r="F43" s="56"/>
      <c r="G43" s="56"/>
      <c r="H43" s="56"/>
      <c r="I43" s="56"/>
      <c r="J43" s="56"/>
      <c r="K43" s="56"/>
      <c r="L43" s="56"/>
      <c r="M43" s="56"/>
      <c r="N43" s="56"/>
      <c r="O43" s="56"/>
      <c r="P43" s="56"/>
      <c r="Q43" s="56"/>
      <c r="R43" s="56"/>
      <c r="S43" s="56"/>
      <c r="T43" s="56"/>
      <c r="U43" s="56"/>
      <c r="V43" s="56"/>
      <c r="W43" s="56"/>
      <c r="X43" s="56"/>
      <c r="Y43" s="56"/>
      <c r="Z43" s="56"/>
      <c r="AA43" s="56"/>
      <c r="BV43" s="316" t="s">
        <v>118</v>
      </c>
      <c r="BW43" s="316"/>
      <c r="BX43" s="317" t="s">
        <v>119</v>
      </c>
      <c r="BY43" s="317"/>
      <c r="BZ43" s="109"/>
      <c r="CA43" s="104"/>
      <c r="CB43" s="104"/>
      <c r="CC43" s="104"/>
      <c r="CD43" s="104"/>
      <c r="CE43" s="104"/>
      <c r="CF43" s="104"/>
      <c r="CG43" s="104"/>
      <c r="CH43" s="104"/>
      <c r="CI43" s="104"/>
      <c r="CJ43" s="109"/>
      <c r="CK43" s="56"/>
      <c r="CL43" s="56"/>
      <c r="CM43" s="56"/>
      <c r="CN43" s="56"/>
      <c r="CO43" s="110"/>
      <c r="CP43" s="111"/>
      <c r="CQ43" s="56"/>
      <c r="CR43" s="56"/>
      <c r="CS43" s="109"/>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row>
    <row r="44" spans="1:141" ht="5.0999999999999996" hidden="1" customHeight="1" x14ac:dyDescent="0.2">
      <c r="A44" s="314"/>
      <c r="B44" s="315"/>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BV44" s="56"/>
      <c r="BW44" s="56"/>
      <c r="BX44" s="56"/>
      <c r="BY44" s="56"/>
      <c r="BZ44" s="56"/>
      <c r="CA44" s="56"/>
      <c r="CB44" s="56"/>
      <c r="CC44" s="56"/>
      <c r="CD44" s="56"/>
      <c r="CE44" s="56"/>
      <c r="CF44" s="56"/>
      <c r="CG44" s="56"/>
      <c r="CH44" s="56"/>
      <c r="CI44" s="56"/>
      <c r="CJ44" s="56"/>
      <c r="CK44" s="56"/>
      <c r="CL44" s="56"/>
      <c r="CM44" s="56"/>
      <c r="CN44" s="56"/>
      <c r="CO44" s="110"/>
      <c r="CP44" s="111"/>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row>
    <row r="45" spans="1:141" ht="30" hidden="1" customHeight="1" x14ac:dyDescent="0.2">
      <c r="A45" s="314"/>
      <c r="B45" s="315"/>
      <c r="C45" s="112" t="s">
        <v>120</v>
      </c>
      <c r="D45" s="56"/>
      <c r="E45" s="56"/>
      <c r="F45" s="56"/>
      <c r="G45" s="56"/>
      <c r="H45" s="56"/>
      <c r="I45" s="56"/>
      <c r="J45" s="56"/>
      <c r="K45" s="56"/>
      <c r="L45" s="56"/>
      <c r="M45" s="56"/>
      <c r="N45" s="56"/>
      <c r="O45" s="56"/>
      <c r="P45" s="56"/>
      <c r="Q45" s="56"/>
      <c r="R45" s="56"/>
      <c r="S45" s="56"/>
      <c r="T45" s="56"/>
      <c r="U45" s="56"/>
      <c r="V45" s="56"/>
      <c r="W45" s="56"/>
      <c r="X45" s="56"/>
      <c r="Y45" s="56"/>
      <c r="Z45" s="56"/>
      <c r="AA45" s="56"/>
      <c r="BX45" s="56"/>
      <c r="BY45" s="56"/>
      <c r="BZ45" s="318" t="s">
        <v>140</v>
      </c>
      <c r="CA45" s="318"/>
      <c r="CB45" s="318"/>
      <c r="CC45" s="318"/>
      <c r="CD45" s="318"/>
      <c r="CE45" s="318"/>
      <c r="CF45" s="318"/>
      <c r="CG45" s="318"/>
      <c r="CH45" s="318"/>
      <c r="CI45" s="318"/>
      <c r="CJ45" s="318"/>
      <c r="CK45" s="318"/>
      <c r="CL45" s="318"/>
      <c r="CM45" s="318"/>
      <c r="CN45" s="318"/>
      <c r="CO45" s="318"/>
      <c r="CP45" s="320" t="s">
        <v>141</v>
      </c>
      <c r="CQ45" s="320"/>
      <c r="CR45" s="320"/>
      <c r="CS45" s="320"/>
      <c r="CT45" s="320"/>
      <c r="CU45" s="320"/>
      <c r="CV45" s="320"/>
      <c r="CW45" s="320"/>
      <c r="CX45" s="320"/>
      <c r="CY45" s="320"/>
      <c r="CZ45" s="320"/>
      <c r="DA45" s="320"/>
      <c r="DB45" s="320"/>
      <c r="DC45" s="320"/>
      <c r="DD45" s="320"/>
      <c r="DE45" s="322" t="s">
        <v>142</v>
      </c>
      <c r="DF45" s="322"/>
      <c r="DG45" s="322"/>
      <c r="DH45" s="322"/>
      <c r="DI45" s="322"/>
      <c r="DJ45" s="322"/>
      <c r="DK45" s="322"/>
      <c r="DL45" s="322"/>
      <c r="DM45" s="322"/>
      <c r="DN45" s="322"/>
      <c r="DO45" s="322"/>
      <c r="DP45" s="322"/>
      <c r="DQ45" s="322"/>
      <c r="DR45" s="322"/>
      <c r="DS45" s="322"/>
      <c r="DT45" s="322"/>
      <c r="DU45" s="322"/>
    </row>
    <row r="46" spans="1:141" ht="5.0999999999999996" hidden="1" customHeight="1" x14ac:dyDescent="0.2">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4"/>
      <c r="AT46" s="115"/>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51"/>
      <c r="CE46" s="51"/>
      <c r="CF46" s="51"/>
      <c r="CG46" s="51"/>
      <c r="CH46" s="51"/>
      <c r="CI46" s="51"/>
      <c r="CJ46" s="51"/>
      <c r="CK46" s="51"/>
      <c r="CL46" s="51"/>
      <c r="CM46" s="51"/>
      <c r="CN46" s="51"/>
      <c r="CO46" s="116"/>
      <c r="CP46" s="117"/>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row>
    <row r="47" spans="1:141" ht="5.0999999999999996" customHeight="1" x14ac:dyDescent="0.2">
      <c r="A47" s="118"/>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9"/>
      <c r="AT47" s="120"/>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c r="BX47" s="118"/>
      <c r="BY47" s="118"/>
      <c r="BZ47" s="118"/>
      <c r="CA47" s="118"/>
      <c r="CB47" s="118"/>
      <c r="CC47" s="118"/>
      <c r="CD47" s="26"/>
      <c r="CE47" s="26"/>
      <c r="CF47" s="26"/>
      <c r="CG47" s="26"/>
      <c r="CH47" s="26"/>
      <c r="CI47" s="26"/>
      <c r="CJ47" s="26"/>
      <c r="CK47" s="26"/>
      <c r="CL47" s="26"/>
      <c r="CM47" s="26"/>
      <c r="CN47" s="26"/>
      <c r="CO47" s="121"/>
      <c r="CP47" s="122"/>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row>
    <row r="48" spans="1:141" ht="12.75" customHeight="1" x14ac:dyDescent="0.2">
      <c r="D48" s="307" t="s">
        <v>154</v>
      </c>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307"/>
      <c r="AG48" s="307"/>
      <c r="AH48" s="307"/>
      <c r="AI48" s="307"/>
      <c r="AJ48" s="307"/>
      <c r="AK48" s="307"/>
      <c r="AL48" s="307"/>
      <c r="AM48" s="307"/>
      <c r="AN48" s="307"/>
      <c r="AO48" s="307"/>
      <c r="AP48" s="307"/>
      <c r="AQ48" s="307"/>
      <c r="AR48" s="307"/>
      <c r="AS48" s="308"/>
    </row>
    <row r="49" spans="4:45" x14ac:dyDescent="0.2">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8"/>
    </row>
    <row r="50" spans="4:45" x14ac:dyDescent="0.2">
      <c r="D50" s="307"/>
      <c r="E50" s="307"/>
      <c r="F50" s="307"/>
      <c r="G50" s="307"/>
      <c r="H50" s="307"/>
      <c r="I50" s="307"/>
      <c r="J50" s="307"/>
      <c r="K50" s="307"/>
      <c r="L50" s="307"/>
      <c r="M50" s="307"/>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8"/>
    </row>
    <row r="51" spans="4:45" x14ac:dyDescent="0.2">
      <c r="D51" s="307"/>
      <c r="E51" s="307"/>
      <c r="F51" s="307"/>
      <c r="G51" s="307"/>
      <c r="H51" s="307"/>
      <c r="I51" s="307"/>
      <c r="J51" s="307"/>
      <c r="K51" s="307"/>
      <c r="L51" s="307"/>
      <c r="M51" s="307"/>
      <c r="N51" s="307"/>
      <c r="O51" s="307"/>
      <c r="P51" s="307"/>
      <c r="Q51" s="307"/>
      <c r="R51" s="307"/>
      <c r="S51" s="307"/>
      <c r="T51" s="307"/>
      <c r="U51" s="307"/>
      <c r="V51" s="307"/>
      <c r="W51" s="307"/>
      <c r="X51" s="307"/>
      <c r="Y51" s="307"/>
      <c r="Z51" s="307"/>
      <c r="AA51" s="307"/>
      <c r="AB51" s="307"/>
      <c r="AC51" s="307"/>
      <c r="AD51" s="307"/>
      <c r="AE51" s="307"/>
      <c r="AF51" s="307"/>
      <c r="AG51" s="307"/>
      <c r="AH51" s="307"/>
      <c r="AI51" s="307"/>
      <c r="AJ51" s="307"/>
      <c r="AK51" s="307"/>
      <c r="AL51" s="307"/>
      <c r="AM51" s="307"/>
      <c r="AN51" s="307"/>
      <c r="AO51" s="307"/>
      <c r="AP51" s="307"/>
      <c r="AQ51" s="307"/>
      <c r="AR51" s="307"/>
      <c r="AS51" s="308"/>
    </row>
    <row r="52" spans="4:45" x14ac:dyDescent="0.2">
      <c r="D52" s="307"/>
      <c r="E52" s="307"/>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c r="AJ52" s="307"/>
      <c r="AK52" s="307"/>
      <c r="AL52" s="307"/>
      <c r="AM52" s="307"/>
      <c r="AN52" s="307"/>
      <c r="AO52" s="307"/>
      <c r="AP52" s="307"/>
      <c r="AQ52" s="307"/>
      <c r="AR52" s="307"/>
      <c r="AS52" s="308"/>
    </row>
    <row r="53" spans="4:45" x14ac:dyDescent="0.2">
      <c r="D53" s="307"/>
      <c r="E53" s="307"/>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c r="AJ53" s="307"/>
      <c r="AK53" s="307"/>
      <c r="AL53" s="307"/>
      <c r="AM53" s="307"/>
      <c r="AN53" s="307"/>
      <c r="AO53" s="307"/>
      <c r="AP53" s="307"/>
      <c r="AQ53" s="307"/>
      <c r="AR53" s="307"/>
      <c r="AS53" s="308"/>
    </row>
    <row r="54" spans="4:45" x14ac:dyDescent="0.2">
      <c r="D54" s="307"/>
      <c r="E54" s="307"/>
      <c r="F54" s="307"/>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c r="AJ54" s="307"/>
      <c r="AK54" s="307"/>
      <c r="AL54" s="307"/>
      <c r="AM54" s="307"/>
      <c r="AN54" s="307"/>
      <c r="AO54" s="307"/>
      <c r="AP54" s="307"/>
      <c r="AQ54" s="307"/>
      <c r="AR54" s="307"/>
      <c r="AS54" s="308"/>
    </row>
    <row r="55" spans="4:45" x14ac:dyDescent="0.2">
      <c r="D55" s="307"/>
      <c r="E55" s="307"/>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7"/>
      <c r="AK55" s="307"/>
      <c r="AL55" s="307"/>
      <c r="AM55" s="307"/>
      <c r="AN55" s="307"/>
      <c r="AO55" s="307"/>
      <c r="AP55" s="307"/>
      <c r="AQ55" s="307"/>
      <c r="AR55" s="307"/>
      <c r="AS55" s="308"/>
    </row>
    <row r="56" spans="4:45" x14ac:dyDescent="0.2">
      <c r="D56" s="307"/>
      <c r="E56" s="307"/>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307"/>
      <c r="AM56" s="307"/>
      <c r="AN56" s="307"/>
      <c r="AO56" s="307"/>
      <c r="AP56" s="307"/>
      <c r="AQ56" s="307"/>
      <c r="AR56" s="307"/>
      <c r="AS56" s="308"/>
    </row>
    <row r="57" spans="4:45" x14ac:dyDescent="0.2">
      <c r="D57" s="307"/>
      <c r="E57" s="307"/>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c r="AJ57" s="307"/>
      <c r="AK57" s="307"/>
      <c r="AL57" s="307"/>
      <c r="AM57" s="307"/>
      <c r="AN57" s="307"/>
      <c r="AO57" s="307"/>
      <c r="AP57" s="307"/>
      <c r="AQ57" s="307"/>
      <c r="AR57" s="307"/>
      <c r="AS57" s="308"/>
    </row>
    <row r="58" spans="4:45" x14ac:dyDescent="0.2">
      <c r="D58" s="307"/>
      <c r="E58" s="307"/>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c r="AP58" s="307"/>
      <c r="AQ58" s="307"/>
      <c r="AR58" s="307"/>
      <c r="AS58" s="308"/>
    </row>
    <row r="59" spans="4:45" x14ac:dyDescent="0.2">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9"/>
    </row>
    <row r="60" spans="4:45" x14ac:dyDescent="0.2">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9"/>
    </row>
    <row r="61" spans="4:45" x14ac:dyDescent="0.2">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9"/>
    </row>
    <row r="62" spans="4:45" x14ac:dyDescent="0.2">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9"/>
    </row>
  </sheetData>
  <mergeCells count="108">
    <mergeCell ref="CJ41:CR41"/>
    <mergeCell ref="CS41:DB41"/>
    <mergeCell ref="DC41:DK41"/>
    <mergeCell ref="DL41:DU41"/>
    <mergeCell ref="B43:B45"/>
    <mergeCell ref="BV43:BW43"/>
    <mergeCell ref="BX43:BY43"/>
    <mergeCell ref="BZ45:CO45"/>
    <mergeCell ref="CP45:DD45"/>
    <mergeCell ref="DE45:DU45"/>
    <mergeCell ref="A37:A45"/>
    <mergeCell ref="B37:C37"/>
    <mergeCell ref="BX37:BY37"/>
    <mergeCell ref="BZ37:CA37"/>
    <mergeCell ref="CB37:CC37"/>
    <mergeCell ref="B39:B41"/>
    <mergeCell ref="BV39:BW39"/>
    <mergeCell ref="BX39:BY39"/>
    <mergeCell ref="BZ41:CI41"/>
    <mergeCell ref="CC30:CL30"/>
    <mergeCell ref="CM30:CU30"/>
    <mergeCell ref="CV30:DE30"/>
    <mergeCell ref="B32:B34"/>
    <mergeCell ref="BF32:BG32"/>
    <mergeCell ref="BH32:BI32"/>
    <mergeCell ref="BJ34:BY34"/>
    <mergeCell ref="BZ34:CO34"/>
    <mergeCell ref="CP34:DE34"/>
    <mergeCell ref="BP19:BY19"/>
    <mergeCell ref="B21:B23"/>
    <mergeCell ref="Z21:AA21"/>
    <mergeCell ref="AB21:AC21"/>
    <mergeCell ref="AD23:AS23"/>
    <mergeCell ref="AT23:BH23"/>
    <mergeCell ref="BI23:BY23"/>
    <mergeCell ref="A26:A34"/>
    <mergeCell ref="B26:C26"/>
    <mergeCell ref="BF26:BG26"/>
    <mergeCell ref="BH26:BI26"/>
    <mergeCell ref="BJ26:BK26"/>
    <mergeCell ref="B28:B30"/>
    <mergeCell ref="BF28:BG28"/>
    <mergeCell ref="BH28:BI28"/>
    <mergeCell ref="BJ30:BS30"/>
    <mergeCell ref="BT30:CB30"/>
    <mergeCell ref="AD19:AM19"/>
    <mergeCell ref="AN19:AV19"/>
    <mergeCell ref="AW19:BF19"/>
    <mergeCell ref="BG19:BO19"/>
    <mergeCell ref="A15:A23"/>
    <mergeCell ref="B15:C15"/>
    <mergeCell ref="B17:B19"/>
    <mergeCell ref="Z17:AA17"/>
    <mergeCell ref="AB17:AC17"/>
    <mergeCell ref="DV2:DY2"/>
    <mergeCell ref="CD2:CG2"/>
    <mergeCell ref="CH2:CK2"/>
    <mergeCell ref="CL2:CO2"/>
    <mergeCell ref="CP2:CS2"/>
    <mergeCell ref="CT2:CW2"/>
    <mergeCell ref="CX2:DA2"/>
    <mergeCell ref="BF2:BI2"/>
    <mergeCell ref="BJ2:BM2"/>
    <mergeCell ref="A4:A12"/>
    <mergeCell ref="B4:C4"/>
    <mergeCell ref="B6:B8"/>
    <mergeCell ref="J6:K6"/>
    <mergeCell ref="DB2:DE2"/>
    <mergeCell ref="DF2:DI2"/>
    <mergeCell ref="DJ2:DM2"/>
    <mergeCell ref="DN2:DQ2"/>
    <mergeCell ref="DR2:DU2"/>
    <mergeCell ref="B10:B12"/>
    <mergeCell ref="J10:K10"/>
    <mergeCell ref="L10:M10"/>
    <mergeCell ref="N12:AC12"/>
    <mergeCell ref="AD12:AS12"/>
    <mergeCell ref="AT12:BI12"/>
    <mergeCell ref="L6:M6"/>
    <mergeCell ref="N8:W8"/>
    <mergeCell ref="X8:AF8"/>
    <mergeCell ref="AG8:AP8"/>
    <mergeCell ref="AQ8:AY8"/>
    <mergeCell ref="AZ8:BI8"/>
    <mergeCell ref="D48:AS58"/>
    <mergeCell ref="D1:AS1"/>
    <mergeCell ref="AT1:CO1"/>
    <mergeCell ref="CP1:EK1"/>
    <mergeCell ref="F2:I2"/>
    <mergeCell ref="J2:M2"/>
    <mergeCell ref="N2:Q2"/>
    <mergeCell ref="R2:U2"/>
    <mergeCell ref="V2:Y2"/>
    <mergeCell ref="Z2:AC2"/>
    <mergeCell ref="AD2:AG2"/>
    <mergeCell ref="BN2:BQ2"/>
    <mergeCell ref="BR2:BU2"/>
    <mergeCell ref="BV2:BY2"/>
    <mergeCell ref="BZ2:CC2"/>
    <mergeCell ref="AH2:AK2"/>
    <mergeCell ref="AL2:AO2"/>
    <mergeCell ref="AP2:AS2"/>
    <mergeCell ref="AT2:AW2"/>
    <mergeCell ref="AX2:BA2"/>
    <mergeCell ref="BB2:BE2"/>
    <mergeCell ref="DZ2:EC2"/>
    <mergeCell ref="ED2:EG2"/>
    <mergeCell ref="EH2:E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F6CB-452D-4CF2-A8E9-F1F2A644FE9D}">
  <sheetPr>
    <outlinePr summaryBelow="0" summaryRight="0"/>
    <pageSetUpPr fitToPage="1"/>
  </sheetPr>
  <dimension ref="A1:AJ161"/>
  <sheetViews>
    <sheetView tabSelected="1" zoomScale="121" zoomScaleNormal="130" workbookViewId="0">
      <pane xSplit="6" ySplit="3" topLeftCell="G122" activePane="bottomRight" state="frozen"/>
      <selection pane="topRight" activeCell="G1" sqref="G1"/>
      <selection pane="bottomLeft" activeCell="A4" sqref="A4"/>
      <selection pane="bottomRight" activeCell="B156" sqref="B156:AI156"/>
    </sheetView>
  </sheetViews>
  <sheetFormatPr baseColWidth="10" defaultColWidth="12.42578125" defaultRowHeight="15.75" customHeight="1" x14ac:dyDescent="0.2"/>
  <cols>
    <col min="1" max="2" width="2.140625" style="93" customWidth="1"/>
    <col min="3" max="3" width="3.7109375" style="93" customWidth="1"/>
    <col min="4" max="4" width="11.28515625" style="93" customWidth="1"/>
    <col min="5" max="5" width="12.85546875" style="93" customWidth="1"/>
    <col min="6" max="6" width="10" style="93" customWidth="1"/>
    <col min="7" max="7" width="8" style="93" customWidth="1"/>
    <col min="8" max="8" width="2.140625" style="93" customWidth="1"/>
    <col min="9" max="9" width="15.140625" style="93" customWidth="1"/>
    <col min="10" max="11" width="2.140625" style="93" customWidth="1"/>
    <col min="12" max="12" width="11" style="93" customWidth="1"/>
    <col min="13" max="13" width="2.140625" style="93" customWidth="1"/>
    <col min="14" max="14" width="10.140625" style="93" customWidth="1"/>
    <col min="15" max="17" width="2.140625" style="93" customWidth="1"/>
    <col min="18" max="18" width="11.28515625" style="93" customWidth="1"/>
    <col min="19" max="19" width="1.140625" style="93" customWidth="1"/>
    <col min="20" max="20" width="2.140625" style="93" customWidth="1"/>
    <col min="21" max="21" width="16.7109375" style="93" customWidth="1"/>
    <col min="22" max="22" width="1.42578125" style="93" customWidth="1"/>
    <col min="23" max="23" width="1.5703125" style="155" customWidth="1"/>
    <col min="24" max="24" width="10.5703125" style="93" customWidth="1"/>
    <col min="25" max="25" width="13.5703125" style="93" customWidth="1"/>
    <col min="26" max="26" width="2.140625" style="93" customWidth="1"/>
    <col min="27" max="27" width="15.85546875" style="93" customWidth="1"/>
    <col min="28" max="28" width="2.140625" style="93" customWidth="1"/>
    <col min="29" max="29" width="20" style="93" customWidth="1"/>
    <col min="30" max="30" width="1.5703125" style="93" customWidth="1"/>
    <col min="31" max="31" width="8.28515625" style="93" customWidth="1"/>
    <col min="32" max="33" width="2.140625" style="93" customWidth="1"/>
    <col min="34" max="34" width="29.42578125" style="93" customWidth="1"/>
    <col min="35" max="36" width="2.140625" style="93" customWidth="1"/>
    <col min="37" max="16384" width="12.42578125" style="93"/>
  </cols>
  <sheetData>
    <row r="1" spans="1:36" customFormat="1" ht="26.25" customHeight="1" x14ac:dyDescent="0.2">
      <c r="A1" s="138"/>
      <c r="B1" s="138"/>
      <c r="C1" s="138"/>
      <c r="D1" s="247"/>
      <c r="E1" s="247"/>
      <c r="F1" s="138"/>
      <c r="G1" s="248" t="s">
        <v>47</v>
      </c>
      <c r="H1" s="248"/>
      <c r="I1" s="248"/>
      <c r="J1" s="248"/>
      <c r="K1" s="248"/>
      <c r="L1" s="248"/>
      <c r="M1" s="248"/>
      <c r="N1" s="248"/>
      <c r="O1" s="248"/>
      <c r="P1" s="351"/>
      <c r="Q1" s="248"/>
      <c r="R1" s="248"/>
      <c r="S1" s="248"/>
      <c r="T1" s="248"/>
      <c r="U1" s="248"/>
      <c r="V1" s="248"/>
      <c r="W1" s="248"/>
      <c r="X1" s="248"/>
      <c r="Y1" s="248"/>
      <c r="Z1" s="248"/>
      <c r="AA1" s="248"/>
      <c r="AB1" s="248"/>
      <c r="AC1" s="248"/>
      <c r="AD1" s="248"/>
      <c r="AE1" s="248"/>
      <c r="AF1" s="248"/>
      <c r="AG1" s="248"/>
      <c r="AH1" s="140"/>
      <c r="AI1" s="140"/>
      <c r="AJ1" s="140"/>
    </row>
    <row r="2" spans="1:36" customFormat="1" ht="38.25" customHeight="1" x14ac:dyDescent="0.25">
      <c r="A2" s="134"/>
      <c r="B2" s="131"/>
      <c r="C2" s="222" t="s">
        <v>1</v>
      </c>
      <c r="D2" s="224" t="s">
        <v>2</v>
      </c>
      <c r="E2" s="224"/>
      <c r="F2" s="222" t="s">
        <v>48</v>
      </c>
      <c r="G2" s="28"/>
      <c r="H2" s="4"/>
      <c r="I2" s="340" t="s">
        <v>155</v>
      </c>
      <c r="J2" s="5"/>
      <c r="K2" s="4"/>
      <c r="L2" s="350" t="s">
        <v>50</v>
      </c>
      <c r="M2" s="102"/>
      <c r="N2" s="352" t="s">
        <v>51</v>
      </c>
      <c r="O2" s="5"/>
      <c r="P2" s="4"/>
      <c r="Q2" s="153"/>
      <c r="R2" s="340" t="s">
        <v>52</v>
      </c>
      <c r="S2" s="5"/>
      <c r="T2" s="250" t="s">
        <v>156</v>
      </c>
      <c r="U2" s="251"/>
      <c r="V2" s="251"/>
      <c r="W2" s="251"/>
      <c r="X2" s="251"/>
      <c r="Y2" s="251"/>
      <c r="Z2" s="251"/>
      <c r="AA2" s="251"/>
      <c r="AB2" s="251"/>
      <c r="AC2" s="251"/>
      <c r="AD2" s="251"/>
      <c r="AE2" s="251"/>
      <c r="AF2" s="252"/>
      <c r="AG2" s="91"/>
      <c r="AH2" s="340" t="s">
        <v>53</v>
      </c>
      <c r="AI2" s="132"/>
      <c r="AJ2" s="143"/>
    </row>
    <row r="3" spans="1:36" customFormat="1" ht="45" customHeight="1" x14ac:dyDescent="0.2">
      <c r="A3" s="134"/>
      <c r="B3" s="61"/>
      <c r="C3" s="222"/>
      <c r="D3" s="54" t="s">
        <v>5</v>
      </c>
      <c r="E3" s="53" t="s">
        <v>6</v>
      </c>
      <c r="F3" s="222"/>
      <c r="G3" s="59"/>
      <c r="H3" s="60"/>
      <c r="I3" s="340"/>
      <c r="J3" s="59"/>
      <c r="K3" s="61"/>
      <c r="L3" s="350"/>
      <c r="M3" s="102"/>
      <c r="N3" s="350"/>
      <c r="O3" s="59"/>
      <c r="P3" s="61"/>
      <c r="Q3" s="60"/>
      <c r="R3" s="353"/>
      <c r="S3" s="59"/>
      <c r="T3" s="60"/>
      <c r="U3" s="341" t="s">
        <v>54</v>
      </c>
      <c r="V3" s="341"/>
      <c r="W3" s="341"/>
      <c r="X3" s="341"/>
      <c r="Y3" s="164" t="s">
        <v>55</v>
      </c>
      <c r="Z3" s="53"/>
      <c r="AA3" s="341" t="s">
        <v>56</v>
      </c>
      <c r="AB3" s="342"/>
      <c r="AC3" s="342"/>
      <c r="AD3" s="342"/>
      <c r="AE3" s="342"/>
      <c r="AF3" s="59"/>
      <c r="AG3" s="61"/>
      <c r="AH3" s="341"/>
      <c r="AI3" s="61"/>
      <c r="AJ3" s="144"/>
    </row>
    <row r="4" spans="1:36" s="69" customFormat="1" ht="11.25" customHeight="1" x14ac:dyDescent="0.2">
      <c r="A4" s="135"/>
      <c r="B4" s="63"/>
      <c r="C4" s="83"/>
      <c r="D4" s="62"/>
      <c r="E4" s="63"/>
      <c r="F4" s="83"/>
      <c r="G4" s="71"/>
      <c r="H4" s="72"/>
      <c r="I4" s="84"/>
      <c r="J4" s="71"/>
      <c r="K4" s="72"/>
      <c r="L4" s="66"/>
      <c r="M4" s="63"/>
      <c r="N4" s="63"/>
      <c r="O4" s="71"/>
      <c r="P4" s="66"/>
      <c r="Q4" s="68"/>
      <c r="R4" s="64"/>
      <c r="S4" s="71"/>
      <c r="T4" s="72"/>
      <c r="U4" s="63"/>
      <c r="V4" s="84"/>
      <c r="W4" s="66"/>
      <c r="X4" s="63"/>
      <c r="Y4" s="63"/>
      <c r="Z4" s="63"/>
      <c r="AA4" s="63"/>
      <c r="AB4" s="84"/>
      <c r="AC4" s="84"/>
      <c r="AD4" s="84"/>
      <c r="AE4" s="84"/>
      <c r="AF4" s="71"/>
      <c r="AG4" s="63"/>
      <c r="AH4" s="63"/>
      <c r="AI4" s="66"/>
      <c r="AJ4" s="145"/>
    </row>
    <row r="5" spans="1:36" s="69" customFormat="1" ht="30" customHeight="1" x14ac:dyDescent="0.2">
      <c r="A5" s="135"/>
      <c r="B5" s="66"/>
      <c r="C5" s="65" t="str">
        <f ca="1">IF(AND(TODAY()&gt;=D5,TODAY()&lt;=E5),"➜",IF(TODAY()&gt;=E5,"✓",""))</f>
        <v>✓</v>
      </c>
      <c r="D5" s="73">
        <v>45964</v>
      </c>
      <c r="E5" s="73">
        <f>D5+4</f>
        <v>45968</v>
      </c>
      <c r="F5" s="130">
        <f>NETWORKDAYS.INTL(D5,E5,,[1]feriados!$C$2:$C$500)</f>
        <v>3</v>
      </c>
      <c r="G5" s="67"/>
      <c r="H5" s="66"/>
      <c r="I5" s="85"/>
      <c r="J5" s="67"/>
      <c r="K5" s="66"/>
      <c r="L5" s="66"/>
      <c r="M5" s="66"/>
      <c r="N5" s="66"/>
      <c r="O5" s="67"/>
      <c r="P5" s="66"/>
      <c r="Q5" s="68"/>
      <c r="S5" s="67"/>
      <c r="T5" s="66"/>
      <c r="U5" s="76"/>
      <c r="V5" s="76"/>
      <c r="W5" s="66"/>
      <c r="X5" s="66"/>
      <c r="Y5" s="66"/>
      <c r="Z5" s="66"/>
      <c r="AA5" s="66"/>
      <c r="AB5" s="66"/>
      <c r="AC5" s="66"/>
      <c r="AD5" s="66"/>
      <c r="AF5" s="67"/>
      <c r="AG5" s="66"/>
      <c r="AI5" s="66"/>
      <c r="AJ5" s="145"/>
    </row>
    <row r="6" spans="1:36" s="69" customFormat="1" ht="11.25" x14ac:dyDescent="0.2">
      <c r="A6" s="135"/>
      <c r="B6" s="66"/>
      <c r="C6" s="86"/>
      <c r="D6" s="70"/>
      <c r="E6" s="66"/>
      <c r="F6" s="86"/>
      <c r="G6" s="67"/>
      <c r="H6" s="66"/>
      <c r="I6" s="85"/>
      <c r="J6" s="67"/>
      <c r="K6" s="66"/>
      <c r="L6" s="66"/>
      <c r="M6" s="66"/>
      <c r="N6" s="66"/>
      <c r="O6" s="67"/>
      <c r="P6" s="66"/>
      <c r="Q6" s="68"/>
      <c r="S6" s="67"/>
      <c r="T6" s="66"/>
      <c r="U6" s="76"/>
      <c r="V6" s="76"/>
      <c r="W6" s="66"/>
      <c r="X6" s="66"/>
      <c r="Y6" s="66"/>
      <c r="Z6" s="66"/>
      <c r="AA6" s="66"/>
      <c r="AB6" s="66"/>
      <c r="AC6" s="66"/>
      <c r="AD6" s="66"/>
      <c r="AE6" s="66"/>
      <c r="AF6" s="67"/>
      <c r="AG6" s="66"/>
      <c r="AI6" s="66"/>
      <c r="AJ6" s="145"/>
    </row>
    <row r="7" spans="1:36" s="69" customFormat="1" ht="30" customHeight="1" x14ac:dyDescent="0.2">
      <c r="A7" s="135"/>
      <c r="B7" s="66"/>
      <c r="C7" s="65" t="str">
        <f ca="1">IF(AND(TODAY()&gt;=D7,TODAY()&lt;=E7),"➜",IF(TODAY()&gt;=E7,"✓",""))</f>
        <v>✓</v>
      </c>
      <c r="D7" s="73">
        <f>D5+7</f>
        <v>45971</v>
      </c>
      <c r="E7" s="73">
        <f>E5+7</f>
        <v>45975</v>
      </c>
      <c r="F7" s="130">
        <f>NETWORKDAYS.INTL(D7,E7,,[1]feriados!$C$2:$C$500)</f>
        <v>5</v>
      </c>
      <c r="G7" s="67"/>
      <c r="H7" s="66"/>
      <c r="I7" s="85"/>
      <c r="J7" s="67"/>
      <c r="K7" s="66"/>
      <c r="L7" s="66"/>
      <c r="M7" s="66"/>
      <c r="N7" s="66"/>
      <c r="O7" s="67"/>
      <c r="P7" s="66"/>
      <c r="Q7" s="68"/>
      <c r="S7" s="67"/>
      <c r="T7" s="66"/>
      <c r="U7" s="76"/>
      <c r="V7" s="76"/>
      <c r="W7" s="66"/>
      <c r="X7" s="66"/>
      <c r="Y7" s="66"/>
      <c r="Z7" s="66"/>
      <c r="AB7" s="76"/>
      <c r="AC7" s="76"/>
      <c r="AD7" s="76"/>
      <c r="AE7" s="76"/>
      <c r="AF7" s="67"/>
      <c r="AG7" s="66"/>
      <c r="AI7" s="66"/>
      <c r="AJ7" s="145"/>
    </row>
    <row r="8" spans="1:36" s="69" customFormat="1" ht="11.25" x14ac:dyDescent="0.2">
      <c r="A8" s="135"/>
      <c r="B8" s="66"/>
      <c r="C8" s="86"/>
      <c r="D8" s="70"/>
      <c r="E8" s="66"/>
      <c r="F8" s="86"/>
      <c r="G8" s="67"/>
      <c r="H8" s="66"/>
      <c r="I8" s="85"/>
      <c r="J8" s="67"/>
      <c r="K8" s="66"/>
      <c r="L8" s="66"/>
      <c r="M8" s="66"/>
      <c r="N8" s="66"/>
      <c r="O8" s="67"/>
      <c r="P8" s="66"/>
      <c r="Q8" s="68"/>
      <c r="S8" s="67"/>
      <c r="T8" s="66"/>
      <c r="U8" s="76"/>
      <c r="V8" s="76"/>
      <c r="W8" s="66"/>
      <c r="X8" s="66"/>
      <c r="Y8" s="66"/>
      <c r="Z8" s="66"/>
      <c r="AA8" s="66"/>
      <c r="AB8" s="76"/>
      <c r="AC8" s="76"/>
      <c r="AD8" s="76"/>
      <c r="AE8" s="76"/>
      <c r="AF8" s="67"/>
      <c r="AG8" s="66"/>
      <c r="AI8" s="66"/>
      <c r="AJ8" s="145"/>
    </row>
    <row r="9" spans="1:36" s="69" customFormat="1" ht="30" customHeight="1" x14ac:dyDescent="0.2">
      <c r="A9" s="135"/>
      <c r="B9" s="66"/>
      <c r="C9" s="65" t="str">
        <f ca="1">IF(AND(TODAY()&gt;=D9,TODAY()&lt;=E9),"➜",IF(TODAY()&gt;=E9,"✓",""))</f>
        <v>✓</v>
      </c>
      <c r="D9" s="73">
        <f>D7+7</f>
        <v>45978</v>
      </c>
      <c r="E9" s="73">
        <f>E7+7</f>
        <v>45982</v>
      </c>
      <c r="F9" s="130">
        <f>NETWORKDAYS.INTL(D9,E9,,[1]feriados!$C$2:$C$500)</f>
        <v>5</v>
      </c>
      <c r="G9" s="67"/>
      <c r="H9" s="66"/>
      <c r="I9" s="66"/>
      <c r="J9" s="67"/>
      <c r="K9" s="66"/>
      <c r="L9" s="66"/>
      <c r="M9" s="66"/>
      <c r="N9" s="66"/>
      <c r="O9" s="67"/>
      <c r="P9" s="66"/>
      <c r="Q9" s="68"/>
      <c r="R9" s="74"/>
      <c r="S9" s="67"/>
      <c r="T9" s="66"/>
      <c r="U9" s="76"/>
      <c r="V9" s="76"/>
      <c r="W9" s="66"/>
      <c r="X9" s="66"/>
      <c r="Y9" s="66"/>
      <c r="Z9" s="66"/>
      <c r="AB9" s="76"/>
      <c r="AC9" s="76"/>
      <c r="AD9" s="76"/>
      <c r="AE9" s="258" t="s">
        <v>57</v>
      </c>
      <c r="AF9" s="67"/>
      <c r="AG9" s="66"/>
      <c r="AI9" s="66"/>
      <c r="AJ9" s="145"/>
    </row>
    <row r="10" spans="1:36" s="69" customFormat="1" ht="11.25" x14ac:dyDescent="0.2">
      <c r="A10" s="135"/>
      <c r="B10" s="66"/>
      <c r="C10" s="65"/>
      <c r="D10" s="73"/>
      <c r="E10" s="73"/>
      <c r="F10" s="86"/>
      <c r="G10" s="67"/>
      <c r="H10" s="66"/>
      <c r="I10" s="66"/>
      <c r="J10" s="67"/>
      <c r="K10" s="66"/>
      <c r="L10" s="66"/>
      <c r="M10" s="66"/>
      <c r="N10" s="66"/>
      <c r="O10" s="67"/>
      <c r="P10" s="66"/>
      <c r="Q10" s="68"/>
      <c r="R10" s="74"/>
      <c r="S10" s="67"/>
      <c r="T10" s="66"/>
      <c r="U10" s="76"/>
      <c r="V10" s="76"/>
      <c r="W10" s="66"/>
      <c r="X10" s="66"/>
      <c r="Y10" s="66"/>
      <c r="Z10" s="66"/>
      <c r="AA10" s="66"/>
      <c r="AB10" s="76"/>
      <c r="AC10" s="76"/>
      <c r="AD10" s="76"/>
      <c r="AE10" s="259"/>
      <c r="AF10" s="67"/>
      <c r="AG10" s="66"/>
      <c r="AI10" s="66"/>
      <c r="AJ10" s="145"/>
    </row>
    <row r="11" spans="1:36" s="69" customFormat="1" ht="30" customHeight="1" x14ac:dyDescent="0.2">
      <c r="A11" s="135"/>
      <c r="B11" s="66"/>
      <c r="C11" s="65" t="str">
        <f ca="1">IF(AND(TODAY()&gt;=D11,TODAY()&lt;=E11),"➜",IF(TODAY()&gt;=E11,"✓",""))</f>
        <v>✓</v>
      </c>
      <c r="D11" s="73">
        <f>D9+7</f>
        <v>45985</v>
      </c>
      <c r="E11" s="73">
        <f>E9+7</f>
        <v>45989</v>
      </c>
      <c r="F11" s="130">
        <f>NETWORKDAYS.INTL(D11,E11,,[1]feriados!$C$2:$C$500)</f>
        <v>5</v>
      </c>
      <c r="G11" s="67"/>
      <c r="H11" s="66"/>
      <c r="I11" s="66"/>
      <c r="J11" s="67"/>
      <c r="K11" s="66"/>
      <c r="L11" s="66"/>
      <c r="M11" s="66"/>
      <c r="N11" s="66"/>
      <c r="O11" s="67"/>
      <c r="P11" s="66"/>
      <c r="Q11" s="68"/>
      <c r="R11" s="74"/>
      <c r="S11" s="67"/>
      <c r="T11" s="66"/>
      <c r="U11" s="76"/>
      <c r="V11" s="76"/>
      <c r="W11" s="66"/>
      <c r="X11" s="66"/>
      <c r="Y11" s="66"/>
      <c r="Z11" s="66"/>
      <c r="AB11" s="76"/>
      <c r="AC11" s="76"/>
      <c r="AD11" s="76"/>
      <c r="AE11" s="259"/>
      <c r="AF11" s="67"/>
      <c r="AG11" s="66"/>
      <c r="AI11" s="66"/>
      <c r="AJ11" s="145"/>
    </row>
    <row r="12" spans="1:36" s="69" customFormat="1" ht="11.25" x14ac:dyDescent="0.2">
      <c r="A12" s="135"/>
      <c r="B12" s="66"/>
      <c r="C12" s="73"/>
      <c r="D12" s="73"/>
      <c r="E12" s="73"/>
      <c r="F12" s="86"/>
      <c r="G12" s="67"/>
      <c r="H12" s="66"/>
      <c r="I12" s="66"/>
      <c r="J12" s="67"/>
      <c r="K12" s="66"/>
      <c r="L12" s="66"/>
      <c r="M12" s="66"/>
      <c r="N12" s="76"/>
      <c r="O12" s="67"/>
      <c r="P12" s="66"/>
      <c r="Q12" s="68"/>
      <c r="R12" s="74"/>
      <c r="S12" s="67"/>
      <c r="T12" s="66"/>
      <c r="U12" s="76"/>
      <c r="V12" s="76"/>
      <c r="W12" s="66"/>
      <c r="X12" s="66"/>
      <c r="Y12" s="66"/>
      <c r="Z12" s="66"/>
      <c r="AA12" s="66"/>
      <c r="AB12" s="76"/>
      <c r="AC12" s="76"/>
      <c r="AD12" s="76"/>
      <c r="AE12" s="259"/>
      <c r="AF12" s="67"/>
      <c r="AG12" s="66"/>
      <c r="AI12" s="66"/>
      <c r="AJ12" s="145"/>
    </row>
    <row r="13" spans="1:36" s="69" customFormat="1" x14ac:dyDescent="0.2">
      <c r="A13" s="135"/>
      <c r="B13" s="66"/>
      <c r="C13" s="65" t="str">
        <f ca="1">IF(AND(TODAY()&gt;=D13,TODAY()&lt;=E13),"➜",IF(TODAY()&gt;=E13,"✓",""))</f>
        <v>✓</v>
      </c>
      <c r="D13" s="73">
        <f>D11+7</f>
        <v>45992</v>
      </c>
      <c r="E13" s="73">
        <f>E11+7</f>
        <v>45996</v>
      </c>
      <c r="F13" s="130">
        <f>NETWORKDAYS.INTL(D13,E13,,[1]feriados!$C$2:$C$500)</f>
        <v>5</v>
      </c>
      <c r="G13" s="67"/>
      <c r="H13" s="66"/>
      <c r="I13" s="66"/>
      <c r="J13" s="67"/>
      <c r="K13" s="66"/>
      <c r="L13" s="66"/>
      <c r="M13" s="66"/>
      <c r="O13" s="67"/>
      <c r="P13" s="66"/>
      <c r="Q13" s="68"/>
      <c r="R13" s="74"/>
      <c r="S13" s="67"/>
      <c r="T13" s="66"/>
      <c r="U13" s="76"/>
      <c r="V13" s="76"/>
      <c r="W13" s="66"/>
      <c r="X13" s="66"/>
      <c r="Y13" s="66"/>
      <c r="Z13" s="66"/>
      <c r="AB13" s="76"/>
      <c r="AC13" s="76"/>
      <c r="AD13" s="76"/>
      <c r="AE13" s="259"/>
      <c r="AF13" s="67"/>
      <c r="AG13" s="66"/>
      <c r="AI13" s="66"/>
      <c r="AJ13" s="145"/>
    </row>
    <row r="14" spans="1:36" s="69" customFormat="1" ht="11.25" x14ac:dyDescent="0.2">
      <c r="A14" s="135"/>
      <c r="B14" s="66"/>
      <c r="C14" s="73"/>
      <c r="D14" s="73"/>
      <c r="E14" s="73"/>
      <c r="F14" s="86"/>
      <c r="G14" s="67"/>
      <c r="H14" s="66"/>
      <c r="I14" s="66"/>
      <c r="J14" s="67"/>
      <c r="K14" s="66"/>
      <c r="L14" s="66"/>
      <c r="M14" s="66"/>
      <c r="N14" s="66"/>
      <c r="O14" s="67"/>
      <c r="P14" s="66"/>
      <c r="Q14" s="68"/>
      <c r="R14" s="74"/>
      <c r="S14" s="67"/>
      <c r="T14" s="66"/>
      <c r="U14" s="76"/>
      <c r="V14" s="76"/>
      <c r="W14" s="66"/>
      <c r="X14" s="66"/>
      <c r="Y14" s="66"/>
      <c r="Z14" s="66"/>
      <c r="AA14" s="66"/>
      <c r="AB14" s="76"/>
      <c r="AC14" s="76"/>
      <c r="AD14" s="76"/>
      <c r="AE14" s="259"/>
      <c r="AF14" s="67"/>
      <c r="AG14" s="66"/>
      <c r="AI14" s="66"/>
      <c r="AJ14" s="145"/>
    </row>
    <row r="15" spans="1:36" s="69" customFormat="1" ht="30" customHeight="1" x14ac:dyDescent="0.2">
      <c r="A15" s="135"/>
      <c r="B15" s="66"/>
      <c r="C15" s="65" t="str">
        <f ca="1">IF(AND(TODAY()&gt;=D15,TODAY()&lt;=E15),"➜",IF(TODAY()&gt;=E15,"✓",""))</f>
        <v>✓</v>
      </c>
      <c r="D15" s="73">
        <f>D13+7</f>
        <v>45999</v>
      </c>
      <c r="E15" s="73">
        <f>E13+7</f>
        <v>46003</v>
      </c>
      <c r="F15" s="130">
        <f>NETWORKDAYS.INTL(D15,E15,,[1]feriados!$C$2:$C$500)</f>
        <v>5</v>
      </c>
      <c r="G15" s="67"/>
      <c r="H15" s="66"/>
      <c r="I15" s="85"/>
      <c r="J15" s="67"/>
      <c r="K15" s="66"/>
      <c r="L15" s="66"/>
      <c r="M15" s="66"/>
      <c r="O15" s="67"/>
      <c r="P15" s="66"/>
      <c r="Q15" s="68"/>
      <c r="R15" s="74"/>
      <c r="S15" s="67"/>
      <c r="T15" s="66"/>
      <c r="U15" s="76"/>
      <c r="V15" s="76"/>
      <c r="W15" s="66"/>
      <c r="X15" s="66"/>
      <c r="Y15" s="66"/>
      <c r="Z15" s="66"/>
      <c r="AB15" s="76"/>
      <c r="AC15" s="76"/>
      <c r="AD15" s="76"/>
      <c r="AE15" s="259"/>
      <c r="AF15" s="67"/>
      <c r="AG15" s="66"/>
      <c r="AI15" s="66"/>
      <c r="AJ15" s="145"/>
    </row>
    <row r="16" spans="1:36" s="69" customFormat="1" ht="11.25" x14ac:dyDescent="0.2">
      <c r="A16" s="135"/>
      <c r="B16" s="66"/>
      <c r="C16" s="73"/>
      <c r="D16" s="73"/>
      <c r="E16" s="73"/>
      <c r="F16" s="86"/>
      <c r="G16" s="67"/>
      <c r="H16" s="66"/>
      <c r="I16" s="85"/>
      <c r="J16" s="67"/>
      <c r="K16" s="66"/>
      <c r="L16" s="66"/>
      <c r="M16" s="66"/>
      <c r="O16" s="67"/>
      <c r="P16" s="66"/>
      <c r="Q16" s="68"/>
      <c r="R16" s="74"/>
      <c r="S16" s="67"/>
      <c r="T16" s="66"/>
      <c r="U16" s="76"/>
      <c r="V16" s="76"/>
      <c r="W16" s="66"/>
      <c r="X16" s="66"/>
      <c r="Y16" s="66"/>
      <c r="Z16" s="66"/>
      <c r="AB16" s="76"/>
      <c r="AC16" s="76"/>
      <c r="AD16" s="76"/>
      <c r="AE16" s="259"/>
      <c r="AF16" s="67"/>
      <c r="AG16" s="66"/>
      <c r="AI16" s="66"/>
      <c r="AJ16" s="145"/>
    </row>
    <row r="17" spans="1:36" s="69" customFormat="1" ht="42" customHeight="1" x14ac:dyDescent="0.2">
      <c r="A17" s="135"/>
      <c r="B17" s="66"/>
      <c r="C17" s="65" t="str">
        <f ca="1">IF(AND(TODAY()&gt;=D17,TODAY()&lt;=E17),"➜",IF(TODAY()&gt;=E17,"✓",""))</f>
        <v>✓</v>
      </c>
      <c r="D17" s="73">
        <f>D15+7</f>
        <v>46006</v>
      </c>
      <c r="E17" s="73">
        <f>E15+7</f>
        <v>46010</v>
      </c>
      <c r="F17" s="130">
        <f>NETWORKDAYS.INTL(D17,E17,,[1]feriados!$C$2:$C$500)</f>
        <v>5</v>
      </c>
      <c r="G17" s="67"/>
      <c r="H17" s="66"/>
      <c r="I17" s="66"/>
      <c r="J17" s="67"/>
      <c r="K17" s="66"/>
      <c r="L17" s="66"/>
      <c r="M17" s="66"/>
      <c r="O17" s="67"/>
      <c r="P17" s="66"/>
      <c r="Q17" s="68"/>
      <c r="S17" s="67"/>
      <c r="T17" s="66"/>
      <c r="U17" s="66"/>
      <c r="V17" s="66"/>
      <c r="W17" s="66"/>
      <c r="X17" s="66"/>
      <c r="Y17" s="66"/>
      <c r="Z17" s="66"/>
      <c r="AB17" s="76"/>
      <c r="AC17" s="76"/>
      <c r="AD17" s="66"/>
      <c r="AE17" s="259"/>
      <c r="AF17" s="67"/>
      <c r="AG17" s="66"/>
      <c r="AI17" s="66"/>
      <c r="AJ17" s="145"/>
    </row>
    <row r="18" spans="1:36" s="69" customFormat="1" ht="11.25" customHeight="1" x14ac:dyDescent="0.2">
      <c r="A18" s="135"/>
      <c r="B18" s="66"/>
      <c r="C18" s="73"/>
      <c r="D18" s="73"/>
      <c r="E18" s="73"/>
      <c r="F18" s="86"/>
      <c r="G18" s="67"/>
      <c r="H18" s="66"/>
      <c r="I18" s="66"/>
      <c r="J18" s="67"/>
      <c r="K18" s="66"/>
      <c r="L18" s="66"/>
      <c r="M18" s="66"/>
      <c r="N18" s="77"/>
      <c r="O18" s="67"/>
      <c r="P18" s="66"/>
      <c r="Q18" s="68"/>
      <c r="S18" s="67"/>
      <c r="T18" s="66"/>
      <c r="U18" s="66"/>
      <c r="V18" s="66"/>
      <c r="W18" s="66"/>
      <c r="X18" s="66"/>
      <c r="Y18" s="66"/>
      <c r="Z18" s="66"/>
      <c r="AB18" s="76"/>
      <c r="AC18" s="76"/>
      <c r="AD18" s="66"/>
      <c r="AE18" s="259"/>
      <c r="AF18" s="67"/>
      <c r="AG18" s="66"/>
      <c r="AI18" s="66"/>
      <c r="AJ18" s="145"/>
    </row>
    <row r="19" spans="1:36" s="69" customFormat="1" ht="30" customHeight="1" x14ac:dyDescent="0.2">
      <c r="A19" s="135"/>
      <c r="B19" s="66"/>
      <c r="C19" s="65" t="str">
        <f ca="1">IF(AND(TODAY()&gt;=D19,TODAY()&lt;=E19),"➜",IF(TODAY()&gt;=E19,"✓",""))</f>
        <v>✓</v>
      </c>
      <c r="D19" s="73">
        <f>D17+7</f>
        <v>46013</v>
      </c>
      <c r="E19" s="73">
        <f>E17+7</f>
        <v>46017</v>
      </c>
      <c r="F19" s="130">
        <f>NETWORKDAYS.INTL(D19,E19,,[1]feriados!$C$2:$C$500)</f>
        <v>4</v>
      </c>
      <c r="G19" s="67"/>
      <c r="H19" s="66"/>
      <c r="I19" s="66"/>
      <c r="J19" s="67"/>
      <c r="K19" s="66"/>
      <c r="L19" s="66"/>
      <c r="M19" s="66"/>
      <c r="N19" s="77"/>
      <c r="O19" s="67"/>
      <c r="P19" s="66"/>
      <c r="Q19" s="68"/>
      <c r="S19" s="67"/>
      <c r="T19" s="66"/>
      <c r="U19" s="66"/>
      <c r="V19" s="66"/>
      <c r="W19" s="66"/>
      <c r="X19" s="66"/>
      <c r="Y19" s="66"/>
      <c r="Z19" s="66"/>
      <c r="AB19" s="76"/>
      <c r="AC19" s="76"/>
      <c r="AD19" s="66"/>
      <c r="AE19" s="259"/>
      <c r="AF19" s="67"/>
      <c r="AG19" s="66"/>
      <c r="AI19" s="66"/>
      <c r="AJ19" s="145"/>
    </row>
    <row r="20" spans="1:36" s="69" customFormat="1" ht="11.25" customHeight="1" x14ac:dyDescent="0.2">
      <c r="A20" s="135"/>
      <c r="B20" s="66"/>
      <c r="C20" s="73"/>
      <c r="D20" s="73"/>
      <c r="E20" s="73"/>
      <c r="F20" s="86"/>
      <c r="G20" s="67"/>
      <c r="H20" s="66"/>
      <c r="I20" s="66"/>
      <c r="J20" s="67"/>
      <c r="K20" s="66"/>
      <c r="L20" s="66"/>
      <c r="M20" s="66"/>
      <c r="N20" s="75"/>
      <c r="O20" s="67"/>
      <c r="P20" s="66"/>
      <c r="Q20" s="68"/>
      <c r="R20" s="74"/>
      <c r="S20" s="67"/>
      <c r="T20" s="66"/>
      <c r="U20" s="66"/>
      <c r="V20" s="66"/>
      <c r="W20" s="66"/>
      <c r="X20" s="66"/>
      <c r="Y20" s="66"/>
      <c r="Z20" s="66"/>
      <c r="AB20" s="76"/>
      <c r="AE20" s="259"/>
      <c r="AF20" s="67"/>
      <c r="AG20" s="66"/>
      <c r="AI20" s="66"/>
      <c r="AJ20" s="145"/>
    </row>
    <row r="21" spans="1:36" s="69" customFormat="1" ht="36" customHeight="1" x14ac:dyDescent="0.2">
      <c r="A21" s="135"/>
      <c r="B21" s="66"/>
      <c r="C21" s="65" t="str">
        <f ca="1">IF(AND(TODAY()&gt;=D21,TODAY()&lt;=E21),"➜",IF(TODAY()&gt;=E21,"✓",""))</f>
        <v>✓</v>
      </c>
      <c r="D21" s="73">
        <f>D19+7</f>
        <v>46020</v>
      </c>
      <c r="E21" s="73">
        <f>E19+7</f>
        <v>46024</v>
      </c>
      <c r="F21" s="130">
        <f>NETWORKDAYS.INTL(D21,E21,,[1]feriados!$C$2:$C$500)</f>
        <v>4</v>
      </c>
      <c r="G21" s="67"/>
      <c r="H21" s="66"/>
      <c r="I21" s="66"/>
      <c r="J21" s="67"/>
      <c r="K21" s="66"/>
      <c r="L21" s="66"/>
      <c r="M21" s="66"/>
      <c r="N21" s="75"/>
      <c r="O21" s="67"/>
      <c r="P21" s="66"/>
      <c r="Q21" s="68"/>
      <c r="S21" s="67"/>
      <c r="T21" s="66"/>
      <c r="U21" s="66"/>
      <c r="V21" s="66"/>
      <c r="W21" s="66"/>
      <c r="X21" s="66"/>
      <c r="Y21" s="66"/>
      <c r="Z21" s="66"/>
      <c r="AB21" s="76"/>
      <c r="AD21" s="74"/>
      <c r="AE21" s="259"/>
      <c r="AF21" s="67"/>
      <c r="AG21" s="66"/>
      <c r="AH21" s="149"/>
      <c r="AI21" s="66"/>
      <c r="AJ21" s="145"/>
    </row>
    <row r="22" spans="1:36" s="69" customFormat="1" ht="11.25" customHeight="1" x14ac:dyDescent="0.2">
      <c r="A22" s="135"/>
      <c r="B22" s="66"/>
      <c r="C22" s="73"/>
      <c r="D22" s="73"/>
      <c r="E22" s="73"/>
      <c r="F22" s="86"/>
      <c r="G22" s="67"/>
      <c r="H22" s="66"/>
      <c r="I22" s="66"/>
      <c r="J22" s="67"/>
      <c r="K22" s="66"/>
      <c r="L22" s="66"/>
      <c r="M22" s="66"/>
      <c r="N22" s="75"/>
      <c r="O22" s="67"/>
      <c r="P22" s="66"/>
      <c r="Q22" s="68"/>
      <c r="R22" s="66"/>
      <c r="S22" s="67"/>
      <c r="T22" s="66"/>
      <c r="U22" s="66"/>
      <c r="V22" s="66"/>
      <c r="W22" s="66"/>
      <c r="X22" s="66"/>
      <c r="Y22" s="66"/>
      <c r="Z22" s="66"/>
      <c r="AB22" s="76"/>
      <c r="AD22" s="74"/>
      <c r="AE22" s="259"/>
      <c r="AF22" s="67"/>
      <c r="AG22" s="66"/>
      <c r="AH22" s="149"/>
      <c r="AI22" s="66"/>
      <c r="AJ22" s="145"/>
    </row>
    <row r="23" spans="1:36" s="69" customFormat="1" ht="30" customHeight="1" x14ac:dyDescent="0.2">
      <c r="A23" s="135"/>
      <c r="B23" s="66"/>
      <c r="C23" s="65" t="str">
        <f ca="1">IF(AND(TODAY()&gt;=D23,TODAY()&lt;=E23),"➜",IF(TODAY()&gt;=E23,"✓",""))</f>
        <v>✓</v>
      </c>
      <c r="D23" s="73">
        <f>D21+7</f>
        <v>46027</v>
      </c>
      <c r="E23" s="73">
        <f>E21+7</f>
        <v>46031</v>
      </c>
      <c r="F23" s="130">
        <f>NETWORKDAYS.INTL(D23,E23,,[1]feriados!$C$2:$C$500)</f>
        <v>5</v>
      </c>
      <c r="G23" s="67"/>
      <c r="H23" s="66"/>
      <c r="I23" s="66"/>
      <c r="J23" s="67"/>
      <c r="K23" s="66"/>
      <c r="L23" s="66"/>
      <c r="M23" s="66"/>
      <c r="N23" s="232" t="s">
        <v>58</v>
      </c>
      <c r="O23" s="67"/>
      <c r="P23" s="66"/>
      <c r="Q23" s="68"/>
      <c r="S23" s="67"/>
      <c r="T23" s="66"/>
      <c r="Y23" s="66"/>
      <c r="Z23" s="66"/>
      <c r="AB23" s="76"/>
      <c r="AD23" s="74"/>
      <c r="AE23" s="259"/>
      <c r="AF23" s="67"/>
      <c r="AG23" s="66"/>
      <c r="AH23" s="149"/>
      <c r="AI23" s="66"/>
      <c r="AJ23" s="145"/>
    </row>
    <row r="24" spans="1:36" s="69" customFormat="1" ht="11.25" customHeight="1" x14ac:dyDescent="0.2">
      <c r="A24" s="135"/>
      <c r="B24" s="66"/>
      <c r="C24" s="73"/>
      <c r="D24" s="73"/>
      <c r="E24" s="73"/>
      <c r="F24" s="86"/>
      <c r="G24" s="67"/>
      <c r="H24" s="66"/>
      <c r="I24" s="95"/>
      <c r="J24" s="67"/>
      <c r="K24" s="66"/>
      <c r="L24" s="66"/>
      <c r="M24" s="66"/>
      <c r="N24" s="233"/>
      <c r="O24" s="67"/>
      <c r="P24" s="66"/>
      <c r="Q24" s="68"/>
      <c r="R24" s="66"/>
      <c r="S24" s="67"/>
      <c r="T24" s="66"/>
      <c r="Y24" s="66"/>
      <c r="Z24" s="66"/>
      <c r="AB24" s="76"/>
      <c r="AD24" s="74"/>
      <c r="AE24" s="259"/>
      <c r="AF24" s="67"/>
      <c r="AG24" s="66"/>
      <c r="AH24" s="149"/>
      <c r="AI24" s="66"/>
      <c r="AJ24" s="145"/>
    </row>
    <row r="25" spans="1:36" s="69" customFormat="1" ht="36.75" customHeight="1" x14ac:dyDescent="0.2">
      <c r="A25" s="135"/>
      <c r="B25" s="66"/>
      <c r="C25" s="65" t="str">
        <f ca="1">IF(AND(TODAY()&gt;=D25,TODAY()&lt;=E25),"➜",IF(TODAY()&gt;=E25,"✓",""))</f>
        <v>✓</v>
      </c>
      <c r="D25" s="73">
        <f>D23+7</f>
        <v>46034</v>
      </c>
      <c r="E25" s="73">
        <f>E23+7</f>
        <v>46038</v>
      </c>
      <c r="F25" s="130">
        <f>NETWORKDAYS.INTL(D25,E25,,[1]feriados!$C$2:$C$500)</f>
        <v>5</v>
      </c>
      <c r="G25" s="67"/>
      <c r="H25" s="66"/>
      <c r="I25" s="95"/>
      <c r="J25" s="67"/>
      <c r="K25" s="66"/>
      <c r="L25" s="66"/>
      <c r="M25" s="66"/>
      <c r="N25" s="233"/>
      <c r="O25" s="67"/>
      <c r="P25" s="66"/>
      <c r="Q25" s="68"/>
      <c r="R25" s="66"/>
      <c r="S25" s="67"/>
      <c r="T25" s="66"/>
      <c r="Y25" s="66"/>
      <c r="Z25" s="66"/>
      <c r="AB25" s="76"/>
      <c r="AD25" s="74"/>
      <c r="AE25" s="259"/>
      <c r="AF25" s="67"/>
      <c r="AG25" s="66"/>
      <c r="AH25" s="149"/>
      <c r="AI25" s="66"/>
      <c r="AJ25" s="145"/>
    </row>
    <row r="26" spans="1:36" s="69" customFormat="1" ht="11.25" customHeight="1" x14ac:dyDescent="0.2">
      <c r="A26" s="135"/>
      <c r="B26" s="66"/>
      <c r="C26" s="73"/>
      <c r="D26" s="73"/>
      <c r="E26" s="73"/>
      <c r="F26" s="86"/>
      <c r="G26" s="67"/>
      <c r="H26" s="66"/>
      <c r="I26" s="85"/>
      <c r="J26" s="67"/>
      <c r="K26" s="66"/>
      <c r="L26" s="66"/>
      <c r="M26" s="66"/>
      <c r="N26" s="233"/>
      <c r="O26" s="67"/>
      <c r="P26" s="66"/>
      <c r="Q26" s="68"/>
      <c r="R26" s="66"/>
      <c r="S26" s="67"/>
      <c r="T26" s="66"/>
      <c r="V26" s="75"/>
      <c r="W26" s="66"/>
      <c r="X26" s="66"/>
      <c r="Y26" s="66"/>
      <c r="Z26" s="66"/>
      <c r="AB26" s="76"/>
      <c r="AD26" s="74"/>
      <c r="AE26" s="259"/>
      <c r="AF26" s="67"/>
      <c r="AG26" s="66"/>
      <c r="AH26" s="149"/>
      <c r="AI26" s="66"/>
      <c r="AJ26" s="145"/>
    </row>
    <row r="27" spans="1:36" s="69" customFormat="1" ht="50.25" customHeight="1" x14ac:dyDescent="0.2">
      <c r="A27" s="135"/>
      <c r="B27" s="66"/>
      <c r="C27" s="65" t="str">
        <f ca="1">IF(AND(TODAY()&gt;=D27,TODAY()&lt;=E27),"➜",IF(TODAY()&gt;=E27,"✓",""))</f>
        <v>✓</v>
      </c>
      <c r="D27" s="73">
        <f>D25+7</f>
        <v>46041</v>
      </c>
      <c r="E27" s="73">
        <f>E25+7</f>
        <v>46045</v>
      </c>
      <c r="F27" s="130">
        <f>NETWORKDAYS.INTL(D27,E27,,[1]feriados!$C$2:$C$500)</f>
        <v>5</v>
      </c>
      <c r="G27" s="67"/>
      <c r="H27" s="66"/>
      <c r="J27" s="67"/>
      <c r="K27" s="66"/>
      <c r="L27" s="66"/>
      <c r="M27" s="66"/>
      <c r="N27" s="233"/>
      <c r="O27" s="67"/>
      <c r="P27" s="66"/>
      <c r="Q27" s="68"/>
      <c r="R27" s="66"/>
      <c r="S27" s="67"/>
      <c r="T27" s="66"/>
      <c r="U27" s="347" t="s">
        <v>59</v>
      </c>
      <c r="V27" s="75"/>
      <c r="W27" s="66"/>
      <c r="Y27" s="74"/>
      <c r="Z27" s="66"/>
      <c r="AB27" s="76"/>
      <c r="AD27" s="74"/>
      <c r="AE27" s="259"/>
      <c r="AF27" s="67"/>
      <c r="AG27" s="66"/>
      <c r="AH27" s="149"/>
      <c r="AI27" s="66"/>
      <c r="AJ27" s="145"/>
    </row>
    <row r="28" spans="1:36" s="69" customFormat="1" ht="11.25" customHeight="1" x14ac:dyDescent="0.2">
      <c r="A28" s="135"/>
      <c r="B28" s="66"/>
      <c r="C28" s="73"/>
      <c r="D28" s="73"/>
      <c r="E28" s="73"/>
      <c r="F28" s="86"/>
      <c r="G28" s="67"/>
      <c r="H28" s="66"/>
      <c r="J28" s="67"/>
      <c r="K28" s="66"/>
      <c r="L28" s="85"/>
      <c r="M28" s="66"/>
      <c r="N28" s="233"/>
      <c r="O28" s="67"/>
      <c r="P28" s="66"/>
      <c r="Q28" s="68"/>
      <c r="R28" s="66"/>
      <c r="S28" s="67"/>
      <c r="T28" s="66"/>
      <c r="U28" s="235"/>
      <c r="V28" s="75"/>
      <c r="W28" s="66"/>
      <c r="X28" s="66"/>
      <c r="Y28" s="66"/>
      <c r="Z28" s="66"/>
      <c r="AA28" s="66"/>
      <c r="AB28" s="76"/>
      <c r="AD28" s="74"/>
      <c r="AE28" s="259"/>
      <c r="AF28" s="67"/>
      <c r="AG28" s="66"/>
      <c r="AH28" s="149"/>
      <c r="AI28" s="66"/>
      <c r="AJ28" s="145"/>
    </row>
    <row r="29" spans="1:36" s="69" customFormat="1" ht="40.5" customHeight="1" x14ac:dyDescent="0.2">
      <c r="A29" s="135"/>
      <c r="B29" s="66"/>
      <c r="C29" s="65" t="str">
        <f ca="1">IF(AND(TODAY()&gt;=D29,TODAY()&lt;=E29),"➜",IF(TODAY()&gt;=E29,"✓",""))</f>
        <v>✓</v>
      </c>
      <c r="D29" s="73">
        <f>D27+7</f>
        <v>46048</v>
      </c>
      <c r="E29" s="73">
        <f>E27+7</f>
        <v>46052</v>
      </c>
      <c r="F29" s="130">
        <f>NETWORKDAYS.INTL(D29,E29,,[1]feriados!$C$2:$C$500)</f>
        <v>5</v>
      </c>
      <c r="G29" s="67"/>
      <c r="H29" s="66"/>
      <c r="J29" s="67"/>
      <c r="K29" s="66"/>
      <c r="L29" s="66"/>
      <c r="M29" s="66"/>
      <c r="N29" s="233"/>
      <c r="O29" s="67"/>
      <c r="P29" s="66"/>
      <c r="Q29" s="68"/>
      <c r="R29" s="66"/>
      <c r="S29" s="67"/>
      <c r="T29" s="66"/>
      <c r="U29" s="235"/>
      <c r="V29" s="85"/>
      <c r="W29" s="66"/>
      <c r="Y29" s="74"/>
      <c r="Z29" s="75"/>
      <c r="AA29" s="344" t="s">
        <v>157</v>
      </c>
      <c r="AB29" s="76"/>
      <c r="AE29" s="259"/>
      <c r="AF29" s="67"/>
      <c r="AG29" s="66"/>
      <c r="AH29" s="149"/>
      <c r="AI29" s="66"/>
      <c r="AJ29" s="145"/>
    </row>
    <row r="30" spans="1:36" s="69" customFormat="1" ht="11.25" x14ac:dyDescent="0.2">
      <c r="A30" s="135"/>
      <c r="B30" s="66"/>
      <c r="C30" s="73"/>
      <c r="D30" s="73"/>
      <c r="E30" s="73"/>
      <c r="F30" s="86"/>
      <c r="G30" s="67"/>
      <c r="H30" s="66"/>
      <c r="I30" s="85"/>
      <c r="J30" s="67"/>
      <c r="K30" s="66"/>
      <c r="L30" s="66"/>
      <c r="M30" s="66"/>
      <c r="N30" s="233"/>
      <c r="O30" s="67"/>
      <c r="P30" s="66"/>
      <c r="Q30" s="68"/>
      <c r="R30" s="66"/>
      <c r="S30" s="67"/>
      <c r="T30" s="66"/>
      <c r="U30" s="235"/>
      <c r="V30" s="75"/>
      <c r="W30" s="66"/>
      <c r="X30" s="75"/>
      <c r="Y30" s="75"/>
      <c r="Z30" s="75"/>
      <c r="AA30" s="344"/>
      <c r="AB30" s="76"/>
      <c r="AF30" s="67"/>
      <c r="AG30" s="66"/>
      <c r="AI30" s="66"/>
      <c r="AJ30" s="145"/>
    </row>
    <row r="31" spans="1:36" s="69" customFormat="1" ht="30" customHeight="1" x14ac:dyDescent="0.2">
      <c r="A31" s="135"/>
      <c r="B31" s="66"/>
      <c r="C31" s="65" t="str">
        <f ca="1">IF(AND(TODAY()&gt;=D31,TODAY()&lt;=E31),"➜",IF(TODAY()&gt;=E31,"✓",""))</f>
        <v>✓</v>
      </c>
      <c r="D31" s="73">
        <f>D29+7</f>
        <v>46055</v>
      </c>
      <c r="E31" s="73">
        <f>E29+7</f>
        <v>46059</v>
      </c>
      <c r="F31" s="130">
        <f>NETWORKDAYS.INTL(D31,E31,,[1]feriados!$C$2:$C$500)</f>
        <v>5</v>
      </c>
      <c r="G31" s="67"/>
      <c r="H31" s="66"/>
      <c r="J31" s="67"/>
      <c r="K31" s="66"/>
      <c r="L31" s="66"/>
      <c r="M31" s="66"/>
      <c r="N31" s="233"/>
      <c r="O31" s="67"/>
      <c r="P31" s="66"/>
      <c r="Q31" s="68"/>
      <c r="S31" s="67"/>
      <c r="T31" s="66"/>
      <c r="U31" s="235"/>
      <c r="V31" s="75"/>
      <c r="W31" s="66"/>
      <c r="X31" s="75"/>
      <c r="Y31" s="75"/>
      <c r="Z31" s="75"/>
      <c r="AA31" s="344"/>
      <c r="AB31" s="76"/>
      <c r="AC31" s="265" t="s">
        <v>158</v>
      </c>
      <c r="AE31" s="290" t="s">
        <v>62</v>
      </c>
      <c r="AF31" s="67"/>
      <c r="AG31" s="66"/>
      <c r="AI31" s="66"/>
      <c r="AJ31" s="145"/>
    </row>
    <row r="32" spans="1:36" s="69" customFormat="1" ht="11.25" x14ac:dyDescent="0.2">
      <c r="A32" s="135"/>
      <c r="B32" s="66"/>
      <c r="C32" s="73"/>
      <c r="D32" s="73"/>
      <c r="E32" s="73"/>
      <c r="F32" s="86"/>
      <c r="G32" s="67"/>
      <c r="H32" s="66"/>
      <c r="J32" s="67"/>
      <c r="K32" s="66"/>
      <c r="L32" s="66"/>
      <c r="M32" s="66"/>
      <c r="N32" s="233"/>
      <c r="O32" s="67"/>
      <c r="P32" s="66"/>
      <c r="Q32" s="68"/>
      <c r="R32" s="66"/>
      <c r="S32" s="67"/>
      <c r="T32" s="66"/>
      <c r="U32" s="235"/>
      <c r="V32" s="75"/>
      <c r="W32" s="66"/>
      <c r="X32" s="85"/>
      <c r="Y32" s="85"/>
      <c r="Z32" s="85"/>
      <c r="AA32" s="344"/>
      <c r="AB32" s="74"/>
      <c r="AC32" s="265"/>
      <c r="AD32" s="74"/>
      <c r="AE32" s="291"/>
      <c r="AF32" s="67"/>
      <c r="AG32" s="66"/>
      <c r="AI32" s="66"/>
      <c r="AJ32" s="145"/>
    </row>
    <row r="33" spans="1:36" s="69" customFormat="1" ht="40.5" customHeight="1" x14ac:dyDescent="0.2">
      <c r="A33" s="135"/>
      <c r="B33" s="66"/>
      <c r="C33" s="65" t="str">
        <f ca="1">IF(AND(TODAY()&gt;=D33,TODAY()&lt;=E33),"➜",IF(TODAY()&gt;=E33,"✓",""))</f>
        <v>✓</v>
      </c>
      <c r="D33" s="73">
        <f>D31+7</f>
        <v>46062</v>
      </c>
      <c r="E33" s="73">
        <f>E31+7</f>
        <v>46066</v>
      </c>
      <c r="F33" s="130">
        <f>NETWORKDAYS.INTL(D33,E33,,[1]feriados!$C$2:$C$500)</f>
        <v>5</v>
      </c>
      <c r="G33" s="67"/>
      <c r="H33" s="66"/>
      <c r="J33" s="67"/>
      <c r="K33" s="66"/>
      <c r="L33" s="66"/>
      <c r="M33" s="66"/>
      <c r="N33" s="233"/>
      <c r="O33" s="67"/>
      <c r="P33" s="66"/>
      <c r="Q33" s="68"/>
      <c r="R33" s="66"/>
      <c r="S33" s="67"/>
      <c r="T33" s="66"/>
      <c r="U33" s="235"/>
      <c r="V33" s="75"/>
      <c r="W33" s="66"/>
      <c r="X33" s="75"/>
      <c r="Y33" s="75"/>
      <c r="Z33" s="75"/>
      <c r="AA33" s="344"/>
      <c r="AB33" s="74"/>
      <c r="AC33" s="265"/>
      <c r="AE33" s="291"/>
      <c r="AF33" s="67"/>
      <c r="AG33" s="66"/>
      <c r="AI33" s="66"/>
      <c r="AJ33" s="145"/>
    </row>
    <row r="34" spans="1:36" s="69" customFormat="1" ht="11.25" x14ac:dyDescent="0.2">
      <c r="A34" s="135"/>
      <c r="B34" s="66"/>
      <c r="C34" s="73"/>
      <c r="D34" s="73"/>
      <c r="E34" s="73"/>
      <c r="F34" s="86"/>
      <c r="G34" s="67"/>
      <c r="H34" s="85"/>
      <c r="J34" s="87"/>
      <c r="K34" s="85"/>
      <c r="L34" s="85"/>
      <c r="M34" s="85"/>
      <c r="N34" s="233"/>
      <c r="O34" s="67"/>
      <c r="P34" s="66"/>
      <c r="Q34" s="68"/>
      <c r="R34" s="66"/>
      <c r="S34" s="87"/>
      <c r="T34" s="66"/>
      <c r="U34" s="235"/>
      <c r="V34" s="75"/>
      <c r="W34" s="66"/>
      <c r="X34" s="75"/>
      <c r="Y34" s="75"/>
      <c r="Z34" s="75"/>
      <c r="AA34" s="149"/>
      <c r="AE34" s="291"/>
      <c r="AF34" s="67"/>
      <c r="AG34" s="98"/>
      <c r="AH34" s="98"/>
      <c r="AI34" s="66"/>
      <c r="AJ34" s="145"/>
    </row>
    <row r="35" spans="1:36" s="69" customFormat="1" ht="30" customHeight="1" x14ac:dyDescent="0.2">
      <c r="A35" s="135"/>
      <c r="B35" s="66"/>
      <c r="C35" s="65" t="str">
        <f ca="1">IF(AND(TODAY()&gt;=D35,TODAY()&lt;=E35),"➜",IF(TODAY()&gt;=E35,"✓",""))</f>
        <v>✓</v>
      </c>
      <c r="D35" s="73">
        <f>D33+7</f>
        <v>46069</v>
      </c>
      <c r="E35" s="73">
        <f>E33+7</f>
        <v>46073</v>
      </c>
      <c r="F35" s="130">
        <f>NETWORKDAYS.INTL(D35,E35,,[1]feriados!$C$2:$C$500)</f>
        <v>3</v>
      </c>
      <c r="G35" s="67"/>
      <c r="H35" s="66"/>
      <c r="J35" s="67"/>
      <c r="K35" s="66"/>
      <c r="L35" s="66"/>
      <c r="M35" s="66"/>
      <c r="N35" s="233"/>
      <c r="O35" s="67"/>
      <c r="P35" s="66"/>
      <c r="Q35" s="68"/>
      <c r="R35" s="66"/>
      <c r="S35" s="67"/>
      <c r="T35" s="66"/>
      <c r="U35" s="235"/>
      <c r="V35" s="75"/>
      <c r="W35" s="66"/>
      <c r="X35" s="185" t="s">
        <v>64</v>
      </c>
      <c r="Y35" s="75"/>
      <c r="Z35" s="75"/>
      <c r="AA35" s="343" t="s">
        <v>159</v>
      </c>
      <c r="AE35" s="291"/>
      <c r="AF35" s="67"/>
      <c r="AG35" s="66"/>
      <c r="AI35" s="66"/>
      <c r="AJ35" s="145"/>
    </row>
    <row r="36" spans="1:36" s="69" customFormat="1" ht="11.25" x14ac:dyDescent="0.2">
      <c r="A36" s="135"/>
      <c r="B36" s="66"/>
      <c r="C36" s="73"/>
      <c r="D36" s="73"/>
      <c r="E36" s="73"/>
      <c r="F36" s="86"/>
      <c r="G36" s="67"/>
      <c r="H36" s="66"/>
      <c r="J36" s="67"/>
      <c r="K36" s="66"/>
      <c r="L36" s="66"/>
      <c r="M36" s="66"/>
      <c r="N36" s="233"/>
      <c r="O36" s="67"/>
      <c r="P36" s="66"/>
      <c r="Q36" s="68"/>
      <c r="R36" s="66"/>
      <c r="S36" s="67"/>
      <c r="T36" s="66"/>
      <c r="V36" s="85"/>
      <c r="W36" s="66"/>
      <c r="X36" s="75"/>
      <c r="Y36" s="75"/>
      <c r="Z36" s="75"/>
      <c r="AA36" s="343"/>
      <c r="AF36" s="67"/>
      <c r="AG36" s="66"/>
      <c r="AI36" s="66"/>
      <c r="AJ36" s="145"/>
    </row>
    <row r="37" spans="1:36" s="69" customFormat="1" ht="39" customHeight="1" x14ac:dyDescent="0.2">
      <c r="A37" s="135"/>
      <c r="B37" s="66"/>
      <c r="C37" s="65" t="str">
        <f ca="1">IF(AND(TODAY()&gt;=D37,TODAY()&lt;=E37),"➜",IF(TODAY()&gt;=E37,"✓",""))</f>
        <v>✓</v>
      </c>
      <c r="D37" s="73">
        <f>D35+7</f>
        <v>46076</v>
      </c>
      <c r="E37" s="73">
        <f>E35+7</f>
        <v>46080</v>
      </c>
      <c r="F37" s="130">
        <f>NETWORKDAYS.INTL(D37,E37,,[1]feriados!$C$2:$C$500)</f>
        <v>5</v>
      </c>
      <c r="G37" s="67"/>
      <c r="H37" s="66"/>
      <c r="J37" s="67"/>
      <c r="K37" s="66"/>
      <c r="L37" s="66"/>
      <c r="M37" s="66"/>
      <c r="N37" s="233"/>
      <c r="O37" s="67"/>
      <c r="P37" s="66"/>
      <c r="Q37" s="68"/>
      <c r="R37" s="66"/>
      <c r="S37" s="67"/>
      <c r="T37" s="66"/>
      <c r="U37" s="347" t="s">
        <v>87</v>
      </c>
      <c r="V37" s="75"/>
      <c r="W37" s="66"/>
      <c r="X37" s="75"/>
      <c r="Y37" s="75"/>
      <c r="Z37" s="75"/>
      <c r="AA37" s="343"/>
      <c r="AF37" s="67"/>
      <c r="AG37" s="66"/>
      <c r="AI37" s="66"/>
      <c r="AJ37" s="145"/>
    </row>
    <row r="38" spans="1:36" s="69" customFormat="1" ht="11.25" x14ac:dyDescent="0.2">
      <c r="A38" s="136"/>
      <c r="B38" s="85"/>
      <c r="C38" s="73"/>
      <c r="D38" s="89"/>
      <c r="E38" s="89"/>
      <c r="F38" s="86"/>
      <c r="G38" s="67"/>
      <c r="H38" s="66"/>
      <c r="J38" s="67"/>
      <c r="K38" s="66"/>
      <c r="L38" s="66"/>
      <c r="M38" s="66"/>
      <c r="N38" s="233"/>
      <c r="O38" s="67"/>
      <c r="P38" s="66"/>
      <c r="Q38" s="68"/>
      <c r="R38" s="66"/>
      <c r="S38" s="67"/>
      <c r="T38" s="66"/>
      <c r="U38" s="235"/>
      <c r="V38" s="75"/>
      <c r="W38" s="66"/>
      <c r="X38" s="75"/>
      <c r="Y38" s="75"/>
      <c r="Z38" s="75"/>
      <c r="AA38" s="75"/>
      <c r="AB38" s="66"/>
      <c r="AF38" s="67"/>
      <c r="AG38" s="66"/>
      <c r="AI38" s="66"/>
      <c r="AJ38" s="145"/>
    </row>
    <row r="39" spans="1:36" s="69" customFormat="1" ht="30" customHeight="1" x14ac:dyDescent="0.2">
      <c r="A39" s="135"/>
      <c r="B39" s="66"/>
      <c r="C39" s="65" t="str">
        <f ca="1">IF(AND(TODAY()&gt;=D39,TODAY()&lt;=E39),"➜",IF(TODAY()&gt;=E39,"✓",""))</f>
        <v>✓</v>
      </c>
      <c r="D39" s="73">
        <f>D37+7</f>
        <v>46083</v>
      </c>
      <c r="E39" s="73">
        <f>E37+7</f>
        <v>46087</v>
      </c>
      <c r="F39" s="130">
        <f>NETWORKDAYS.INTL(D39,E39,,[1]feriados!$C$2:$C$500)</f>
        <v>5</v>
      </c>
      <c r="G39" s="67"/>
      <c r="H39" s="85"/>
      <c r="J39" s="87"/>
      <c r="K39" s="85"/>
      <c r="M39" s="85"/>
      <c r="N39" s="233"/>
      <c r="O39" s="87"/>
      <c r="P39" s="85"/>
      <c r="Q39" s="88"/>
      <c r="R39" s="66"/>
      <c r="S39" s="87"/>
      <c r="T39" s="66"/>
      <c r="U39" s="235"/>
      <c r="V39" s="75"/>
      <c r="W39" s="66"/>
      <c r="X39" s="75"/>
      <c r="Y39" s="75"/>
      <c r="Z39" s="75"/>
      <c r="AA39" s="265" t="s">
        <v>66</v>
      </c>
      <c r="AB39" s="265"/>
      <c r="AC39" s="265"/>
      <c r="AD39" s="265"/>
      <c r="AE39" s="265"/>
      <c r="AF39" s="67"/>
      <c r="AG39" s="66"/>
      <c r="AI39" s="66"/>
      <c r="AJ39" s="145"/>
    </row>
    <row r="40" spans="1:36" s="69" customFormat="1" ht="11.25" customHeight="1" x14ac:dyDescent="0.2">
      <c r="A40" s="135"/>
      <c r="B40" s="66"/>
      <c r="C40" s="73"/>
      <c r="D40" s="73"/>
      <c r="E40" s="73"/>
      <c r="F40" s="86"/>
      <c r="G40" s="67"/>
      <c r="H40" s="85"/>
      <c r="J40" s="87"/>
      <c r="N40" s="233"/>
      <c r="O40" s="87"/>
      <c r="P40" s="85"/>
      <c r="Q40" s="101"/>
      <c r="R40" s="66"/>
      <c r="S40" s="103"/>
      <c r="T40" s="66"/>
      <c r="U40" s="75"/>
      <c r="W40" s="66"/>
      <c r="X40" s="75"/>
      <c r="Y40" s="75"/>
      <c r="Z40" s="75"/>
      <c r="AA40" s="75"/>
      <c r="AB40" s="75"/>
      <c r="AF40" s="67"/>
      <c r="AG40" s="66"/>
      <c r="AI40" s="66"/>
      <c r="AJ40" s="145"/>
    </row>
    <row r="41" spans="1:36" s="69" customFormat="1" ht="30" customHeight="1" x14ac:dyDescent="0.2">
      <c r="A41" s="135"/>
      <c r="B41" s="66"/>
      <c r="C41" s="65" t="str">
        <f ca="1">IF(AND(TODAY()&gt;=D41,TODAY()&lt;=E41),"➜",IF(TODAY()&gt;=E41,"✓",""))</f>
        <v>✓</v>
      </c>
      <c r="D41" s="73">
        <f>D39+7</f>
        <v>46090</v>
      </c>
      <c r="E41" s="73">
        <f>E39+7</f>
        <v>46094</v>
      </c>
      <c r="F41" s="130">
        <f>NETWORKDAYS.INTL(D41,E41,,[1]feriados!$C$2:$C$500)</f>
        <v>5</v>
      </c>
      <c r="G41" s="67"/>
      <c r="H41" s="85"/>
      <c r="J41" s="87"/>
      <c r="N41" s="233"/>
      <c r="O41" s="87"/>
      <c r="P41" s="85"/>
      <c r="Q41" s="101"/>
      <c r="R41" s="66"/>
      <c r="S41" s="103"/>
      <c r="T41" s="66"/>
      <c r="U41" s="156" t="s">
        <v>69</v>
      </c>
      <c r="W41" s="66"/>
      <c r="X41" s="75"/>
      <c r="Y41" s="75"/>
      <c r="Z41" s="75"/>
      <c r="AA41" s="290" t="s">
        <v>15</v>
      </c>
      <c r="AB41" s="66"/>
      <c r="AC41" s="227" t="s">
        <v>16</v>
      </c>
      <c r="AD41" s="228"/>
      <c r="AE41" s="229"/>
      <c r="AF41" s="67"/>
      <c r="AG41" s="66"/>
      <c r="AI41" s="66"/>
      <c r="AJ41" s="145"/>
    </row>
    <row r="42" spans="1:36" s="69" customFormat="1" ht="11.25" x14ac:dyDescent="0.2">
      <c r="A42" s="135"/>
      <c r="B42" s="66"/>
      <c r="C42" s="73"/>
      <c r="D42" s="73"/>
      <c r="E42" s="73"/>
      <c r="F42" s="86"/>
      <c r="G42" s="67"/>
      <c r="H42" s="85"/>
      <c r="J42" s="87"/>
      <c r="K42" s="77"/>
      <c r="L42" s="77"/>
      <c r="N42" s="233"/>
      <c r="O42" s="87"/>
      <c r="P42" s="85"/>
      <c r="Q42" s="154"/>
      <c r="R42" s="66"/>
      <c r="S42" s="78"/>
      <c r="T42" s="75"/>
      <c r="W42" s="66"/>
      <c r="X42" s="75"/>
      <c r="Y42" s="75"/>
      <c r="Z42" s="75"/>
      <c r="AA42" s="291"/>
      <c r="AB42" s="66"/>
      <c r="AF42" s="67"/>
      <c r="AG42" s="75"/>
      <c r="AI42" s="66"/>
      <c r="AJ42" s="146"/>
    </row>
    <row r="43" spans="1:36" s="69" customFormat="1" ht="27.75" customHeight="1" x14ac:dyDescent="0.2">
      <c r="A43" s="135"/>
      <c r="B43" s="66"/>
      <c r="C43" s="65" t="str">
        <f ca="1">IF(AND(TODAY()&gt;=D43,TODAY()&lt;=E43),"➜",IF(TODAY()&gt;=E43,"✓",""))</f>
        <v>✓</v>
      </c>
      <c r="D43" s="73">
        <f>D41+7</f>
        <v>46097</v>
      </c>
      <c r="E43" s="73">
        <f>E41+7</f>
        <v>46101</v>
      </c>
      <c r="F43" s="130">
        <f>NETWORKDAYS.INTL(D43,E43,,[1]feriados!$C$2:$C$500)</f>
        <v>5</v>
      </c>
      <c r="G43" s="67"/>
      <c r="H43" s="85"/>
      <c r="J43" s="87"/>
      <c r="K43" s="77"/>
      <c r="L43" s="77"/>
      <c r="N43" s="233"/>
      <c r="O43" s="87"/>
      <c r="P43" s="85"/>
      <c r="Q43" s="154"/>
      <c r="S43" s="78"/>
      <c r="T43" s="66"/>
      <c r="U43" s="174" t="s">
        <v>72</v>
      </c>
      <c r="W43" s="66"/>
      <c r="X43" s="75"/>
      <c r="Y43" s="75"/>
      <c r="Z43" s="75"/>
      <c r="AA43" s="291"/>
      <c r="AB43" s="66"/>
      <c r="AC43" s="239" t="s">
        <v>17</v>
      </c>
      <c r="AD43" s="240"/>
      <c r="AE43" s="241"/>
      <c r="AF43" s="67"/>
      <c r="AG43" s="66"/>
      <c r="AI43" s="66"/>
      <c r="AJ43" s="145"/>
    </row>
    <row r="44" spans="1:36" s="69" customFormat="1" ht="13.5" customHeight="1" x14ac:dyDescent="0.2">
      <c r="A44" s="135"/>
      <c r="B44" s="66"/>
      <c r="C44" s="73"/>
      <c r="D44" s="89"/>
      <c r="E44" s="89"/>
      <c r="F44" s="86"/>
      <c r="G44" s="67"/>
      <c r="H44" s="85"/>
      <c r="J44" s="87"/>
      <c r="K44" s="77"/>
      <c r="L44" s="75"/>
      <c r="N44" s="233"/>
      <c r="O44" s="87"/>
      <c r="P44" s="85"/>
      <c r="Q44" s="154"/>
      <c r="R44" s="76"/>
      <c r="S44" s="78"/>
      <c r="T44" s="66"/>
      <c r="U44" s="175"/>
      <c r="V44" s="96"/>
      <c r="W44" s="66"/>
      <c r="Y44" s="75"/>
      <c r="Z44" s="75"/>
      <c r="AA44" s="291"/>
      <c r="AB44" s="66"/>
      <c r="AC44" s="66"/>
      <c r="AD44" s="66"/>
      <c r="AE44" s="66"/>
      <c r="AF44" s="67"/>
      <c r="AG44" s="66"/>
      <c r="AI44" s="66"/>
      <c r="AJ44" s="145"/>
    </row>
    <row r="45" spans="1:36" s="69" customFormat="1" ht="29.25" customHeight="1" x14ac:dyDescent="0.2">
      <c r="A45" s="135"/>
      <c r="B45" s="66"/>
      <c r="C45" s="65" t="str">
        <f ca="1">IF(AND(TODAY()&gt;=D45,TODAY()&lt;=E45),"➜",IF(TODAY()&gt;=E45,"✓",""))</f>
        <v>✓</v>
      </c>
      <c r="D45" s="73">
        <f>D43+7</f>
        <v>46104</v>
      </c>
      <c r="E45" s="73">
        <f>E43+7</f>
        <v>46108</v>
      </c>
      <c r="F45" s="130">
        <f>NETWORKDAYS.INTL(D45,E45,,[1]feriados!$C$2:$C$500)</f>
        <v>5</v>
      </c>
      <c r="G45" s="67"/>
      <c r="H45" s="85"/>
      <c r="J45" s="87"/>
      <c r="K45" s="77"/>
      <c r="L45" s="75"/>
      <c r="N45" s="234"/>
      <c r="O45" s="87"/>
      <c r="P45" s="85"/>
      <c r="Q45" s="154"/>
      <c r="R45" s="76"/>
      <c r="S45" s="78"/>
      <c r="T45" s="66"/>
      <c r="U45" s="175"/>
      <c r="W45" s="66"/>
      <c r="X45" s="75"/>
      <c r="Y45" s="75"/>
      <c r="Z45" s="75"/>
      <c r="AA45" s="291"/>
      <c r="AB45" s="66"/>
      <c r="AC45" s="239" t="s">
        <v>19</v>
      </c>
      <c r="AD45" s="240"/>
      <c r="AE45" s="241"/>
      <c r="AF45" s="67"/>
      <c r="AG45" s="66"/>
      <c r="AI45" s="66"/>
      <c r="AJ45" s="145"/>
    </row>
    <row r="46" spans="1:36" s="69" customFormat="1" ht="11.25" customHeight="1" x14ac:dyDescent="0.2">
      <c r="A46" s="136"/>
      <c r="B46" s="85"/>
      <c r="C46" s="73"/>
      <c r="D46" s="89"/>
      <c r="E46" s="89"/>
      <c r="F46" s="86"/>
      <c r="G46" s="67"/>
      <c r="H46" s="66"/>
      <c r="I46" s="66"/>
      <c r="J46" s="67"/>
      <c r="K46" s="77"/>
      <c r="L46" s="75"/>
      <c r="N46" s="66"/>
      <c r="O46" s="67"/>
      <c r="P46" s="66"/>
      <c r="Q46" s="154"/>
      <c r="R46" s="76"/>
      <c r="S46" s="78"/>
      <c r="T46" s="66"/>
      <c r="W46" s="66"/>
      <c r="X46" s="75"/>
      <c r="Y46" s="75"/>
      <c r="Z46" s="75"/>
      <c r="AA46" s="291"/>
      <c r="AB46" s="66"/>
      <c r="AC46" s="66"/>
      <c r="AD46" s="66"/>
      <c r="AF46" s="67"/>
      <c r="AG46" s="66"/>
      <c r="AI46" s="66"/>
      <c r="AJ46" s="145"/>
    </row>
    <row r="47" spans="1:36" s="69" customFormat="1" ht="39" customHeight="1" x14ac:dyDescent="0.2">
      <c r="A47" s="135"/>
      <c r="B47" s="66"/>
      <c r="C47" s="65" t="str">
        <f ca="1">IF(AND(TODAY()&gt;=D47,TODAY()&lt;=E47),"➜",IF(TODAY()&gt;=E47,"✓",""))</f>
        <v>✓</v>
      </c>
      <c r="D47" s="73">
        <f>D45+7</f>
        <v>46111</v>
      </c>
      <c r="E47" s="73">
        <f>E45+7</f>
        <v>46115</v>
      </c>
      <c r="F47" s="130">
        <f>NETWORKDAYS.INTL(D47,E47,,[1]feriados!$C$2:$C$500)</f>
        <v>4</v>
      </c>
      <c r="G47" s="67"/>
      <c r="H47" s="66"/>
      <c r="I47" s="66"/>
      <c r="J47" s="67"/>
      <c r="K47" s="77"/>
      <c r="L47" s="75"/>
      <c r="N47" s="76"/>
      <c r="O47" s="67"/>
      <c r="P47" s="66"/>
      <c r="Q47" s="154"/>
      <c r="R47" s="76"/>
      <c r="S47" s="78"/>
      <c r="T47" s="66"/>
      <c r="W47" s="66"/>
      <c r="Y47" s="66"/>
      <c r="Z47" s="75"/>
      <c r="AA47" s="291"/>
      <c r="AB47" s="66"/>
      <c r="AC47" s="239" t="s">
        <v>20</v>
      </c>
      <c r="AD47" s="240"/>
      <c r="AE47" s="241"/>
      <c r="AF47" s="67"/>
      <c r="AG47" s="66"/>
      <c r="AI47" s="66"/>
      <c r="AJ47" s="145"/>
    </row>
    <row r="48" spans="1:36" s="69" customFormat="1" ht="11.25" customHeight="1" x14ac:dyDescent="0.2">
      <c r="A48" s="136"/>
      <c r="B48" s="85"/>
      <c r="C48" s="73"/>
      <c r="D48" s="89"/>
      <c r="E48" s="89"/>
      <c r="F48" s="86"/>
      <c r="G48" s="67"/>
      <c r="H48" s="66"/>
      <c r="I48" s="66"/>
      <c r="J48" s="67"/>
      <c r="K48" s="77"/>
      <c r="L48" s="75"/>
      <c r="N48" s="76"/>
      <c r="O48" s="67"/>
      <c r="P48" s="66"/>
      <c r="Q48" s="154"/>
      <c r="R48" s="76"/>
      <c r="S48" s="78"/>
      <c r="T48" s="66"/>
      <c r="W48" s="66"/>
      <c r="Y48" s="82"/>
      <c r="Z48" s="75"/>
      <c r="AA48" s="291"/>
      <c r="AB48" s="66"/>
      <c r="AF48" s="67"/>
      <c r="AG48" s="66"/>
      <c r="AI48" s="66"/>
      <c r="AJ48" s="145"/>
    </row>
    <row r="49" spans="1:36" s="69" customFormat="1" ht="33.75" customHeight="1" x14ac:dyDescent="0.2">
      <c r="A49" s="135"/>
      <c r="B49" s="66"/>
      <c r="C49" s="65" t="str">
        <f ca="1">IF(AND(TODAY()&gt;=D49,TODAY()&lt;=E49),"➜",IF(TODAY()&gt;=E49,"✓",""))</f>
        <v>✓</v>
      </c>
      <c r="D49" s="73">
        <f>D47+7</f>
        <v>46118</v>
      </c>
      <c r="E49" s="73">
        <f>E47+7</f>
        <v>46122</v>
      </c>
      <c r="F49" s="130">
        <f>NETWORKDAYS.INTL(D49,E49,,[1]feriados!$C$2:$C$500)</f>
        <v>5</v>
      </c>
      <c r="G49" s="67"/>
      <c r="H49" s="66"/>
      <c r="I49" s="94" t="s">
        <v>67</v>
      </c>
      <c r="J49" s="67"/>
      <c r="K49" s="77"/>
      <c r="L49" s="75"/>
      <c r="O49" s="67"/>
      <c r="P49" s="66"/>
      <c r="Q49" s="154"/>
      <c r="R49" s="76"/>
      <c r="S49" s="78"/>
      <c r="T49" s="66"/>
      <c r="V49" s="96"/>
      <c r="W49" s="66"/>
      <c r="Y49" s="82"/>
      <c r="Z49" s="75"/>
      <c r="AA49" s="291"/>
      <c r="AB49" s="66"/>
      <c r="AC49" s="239" t="s">
        <v>22</v>
      </c>
      <c r="AD49" s="240"/>
      <c r="AE49" s="241"/>
      <c r="AF49" s="67"/>
      <c r="AG49" s="66"/>
      <c r="AI49" s="66"/>
      <c r="AJ49" s="145"/>
    </row>
    <row r="50" spans="1:36" s="69" customFormat="1" ht="7.5" customHeight="1" x14ac:dyDescent="0.2">
      <c r="A50" s="135"/>
      <c r="B50" s="66"/>
      <c r="C50" s="73"/>
      <c r="D50" s="73"/>
      <c r="E50" s="73"/>
      <c r="F50" s="86"/>
      <c r="G50" s="67"/>
      <c r="H50" s="66"/>
      <c r="J50" s="67"/>
      <c r="K50" s="77"/>
      <c r="L50" s="75"/>
      <c r="O50" s="67"/>
      <c r="P50" s="66"/>
      <c r="Q50" s="154"/>
      <c r="R50" s="76"/>
      <c r="S50" s="78"/>
      <c r="T50" s="66"/>
      <c r="W50" s="66"/>
      <c r="X50" s="82"/>
      <c r="Y50" s="82"/>
      <c r="Z50" s="75"/>
      <c r="AA50" s="291"/>
      <c r="AB50" s="66"/>
      <c r="AC50" s="74"/>
      <c r="AD50" s="74"/>
      <c r="AF50" s="67"/>
      <c r="AG50" s="66"/>
      <c r="AI50" s="66"/>
      <c r="AJ50" s="145"/>
    </row>
    <row r="51" spans="1:36" s="69" customFormat="1" ht="27.75" customHeight="1" x14ac:dyDescent="0.2">
      <c r="A51" s="135"/>
      <c r="B51" s="66"/>
      <c r="C51" s="65" t="str">
        <f ca="1">IF(AND(TODAY()&gt;=D51,TODAY()&lt;=E51),"➜",IF(TODAY()&gt;=E51,"✓",""))</f>
        <v>✓</v>
      </c>
      <c r="D51" s="73">
        <f>D49+7</f>
        <v>46125</v>
      </c>
      <c r="E51" s="73">
        <f>E49+7</f>
        <v>46129</v>
      </c>
      <c r="F51" s="130">
        <f>NETWORKDAYS.INTL(D51,E51,,[1]feriados!$C$2:$C$500)</f>
        <v>5</v>
      </c>
      <c r="G51" s="67"/>
      <c r="H51" s="66"/>
      <c r="I51" s="152" t="s">
        <v>70</v>
      </c>
      <c r="J51" s="67"/>
      <c r="K51" s="77"/>
      <c r="L51" s="75"/>
      <c r="O51" s="67"/>
      <c r="P51" s="66"/>
      <c r="Q51" s="154"/>
      <c r="R51" s="267" t="s">
        <v>71</v>
      </c>
      <c r="S51" s="78"/>
      <c r="T51" s="66"/>
      <c r="W51" s="66"/>
      <c r="X51" s="82"/>
      <c r="Y51" s="82"/>
      <c r="Z51" s="75"/>
      <c r="AA51" s="291"/>
      <c r="AB51" s="66"/>
      <c r="AC51" s="239" t="s">
        <v>23</v>
      </c>
      <c r="AD51" s="240"/>
      <c r="AE51" s="241"/>
      <c r="AF51" s="67"/>
      <c r="AG51" s="66"/>
      <c r="AI51" s="66"/>
      <c r="AJ51" s="145"/>
    </row>
    <row r="52" spans="1:36" s="69" customFormat="1" ht="11.25" x14ac:dyDescent="0.2">
      <c r="A52" s="135"/>
      <c r="B52" s="66"/>
      <c r="C52" s="73"/>
      <c r="D52" s="73"/>
      <c r="E52" s="73"/>
      <c r="F52" s="86"/>
      <c r="G52" s="67"/>
      <c r="H52" s="66"/>
      <c r="J52" s="67"/>
      <c r="K52" s="77"/>
      <c r="L52" s="75"/>
      <c r="N52" s="77"/>
      <c r="O52" s="67"/>
      <c r="P52" s="66"/>
      <c r="Q52" s="154"/>
      <c r="R52" s="267"/>
      <c r="S52" s="78"/>
      <c r="T52" s="66"/>
      <c r="W52" s="66"/>
      <c r="X52" s="82"/>
      <c r="Y52" s="82"/>
      <c r="Z52" s="75"/>
      <c r="AA52" s="291"/>
      <c r="AB52" s="66"/>
      <c r="AC52" s="66"/>
      <c r="AD52" s="66"/>
      <c r="AE52" s="66"/>
      <c r="AF52" s="67"/>
      <c r="AG52" s="66"/>
      <c r="AH52" s="66"/>
      <c r="AI52" s="66"/>
      <c r="AJ52" s="145"/>
    </row>
    <row r="53" spans="1:36" s="69" customFormat="1" ht="28.5" customHeight="1" x14ac:dyDescent="0.2">
      <c r="A53" s="135"/>
      <c r="B53" s="66"/>
      <c r="C53" s="65" t="str">
        <f ca="1">IF(AND(TODAY()&gt;=D53,TODAY()&lt;=E53),"➜",IF(TODAY()&gt;=E53,"✓",""))</f>
        <v>✓</v>
      </c>
      <c r="D53" s="73">
        <f>D51+7</f>
        <v>46132</v>
      </c>
      <c r="E53" s="73">
        <f>E51+7</f>
        <v>46136</v>
      </c>
      <c r="F53" s="130">
        <f>NETWORKDAYS.INTL(D53,E53,,[1]feriados!$C$2:$C$500)</f>
        <v>4</v>
      </c>
      <c r="G53" s="67"/>
      <c r="H53" s="66"/>
      <c r="I53" s="94" t="s">
        <v>73</v>
      </c>
      <c r="J53" s="67"/>
      <c r="K53" s="77"/>
      <c r="L53" s="290" t="s">
        <v>74</v>
      </c>
      <c r="N53" s="77"/>
      <c r="O53" s="67"/>
      <c r="P53" s="66"/>
      <c r="Q53" s="154"/>
      <c r="R53" s="267"/>
      <c r="S53" s="78"/>
      <c r="T53" s="66"/>
      <c r="Z53" s="75"/>
      <c r="AA53" s="291"/>
      <c r="AB53" s="66"/>
      <c r="AC53" s="239" t="s">
        <v>24</v>
      </c>
      <c r="AD53" s="240"/>
      <c r="AE53" s="241"/>
      <c r="AF53" s="67"/>
      <c r="AG53" s="66"/>
      <c r="AI53" s="66"/>
      <c r="AJ53" s="145"/>
    </row>
    <row r="54" spans="1:36" s="69" customFormat="1" ht="11.25" x14ac:dyDescent="0.2">
      <c r="A54" s="135"/>
      <c r="B54" s="66"/>
      <c r="C54" s="73"/>
      <c r="D54" s="73"/>
      <c r="E54" s="73"/>
      <c r="F54" s="86"/>
      <c r="G54" s="67"/>
      <c r="H54" s="66"/>
      <c r="J54" s="67"/>
      <c r="K54" s="77"/>
      <c r="L54" s="291"/>
      <c r="N54" s="75"/>
      <c r="O54" s="67"/>
      <c r="P54" s="66"/>
      <c r="Q54" s="154"/>
      <c r="R54" s="267"/>
      <c r="S54" s="78"/>
      <c r="T54" s="66"/>
      <c r="Z54" s="75"/>
      <c r="AA54" s="291"/>
      <c r="AB54" s="66"/>
      <c r="AF54" s="67"/>
      <c r="AG54" s="66"/>
      <c r="AI54" s="66"/>
      <c r="AJ54" s="145"/>
    </row>
    <row r="55" spans="1:36" s="69" customFormat="1" ht="23.25" customHeight="1" x14ac:dyDescent="0.2">
      <c r="A55" s="135"/>
      <c r="B55" s="66"/>
      <c r="C55" s="65" t="str">
        <f ca="1">IF(AND(TODAY()&gt;=D55,TODAY()&lt;=E55),"➜",IF(TODAY()&gt;=E55,"✓",""))</f>
        <v>✓</v>
      </c>
      <c r="D55" s="73">
        <f>D53+7</f>
        <v>46139</v>
      </c>
      <c r="E55" s="73">
        <f>E53+7</f>
        <v>46143</v>
      </c>
      <c r="F55" s="130">
        <f>NETWORKDAYS.INTL(D55,E55,,[1]feriados!$C$2:$C$500)</f>
        <v>4</v>
      </c>
      <c r="G55" s="67"/>
      <c r="H55" s="66"/>
      <c r="I55" s="289" t="s">
        <v>75</v>
      </c>
      <c r="J55" s="67"/>
      <c r="K55" s="77"/>
      <c r="L55" s="291"/>
      <c r="N55" s="75"/>
      <c r="O55" s="67"/>
      <c r="P55" s="66"/>
      <c r="Q55" s="154"/>
      <c r="R55" s="267"/>
      <c r="S55" s="78"/>
      <c r="T55" s="66"/>
      <c r="Z55" s="75"/>
      <c r="AA55" s="291"/>
      <c r="AB55" s="66"/>
      <c r="AC55" s="239" t="s">
        <v>25</v>
      </c>
      <c r="AD55" s="240"/>
      <c r="AE55" s="241"/>
      <c r="AF55" s="67"/>
      <c r="AG55" s="66"/>
      <c r="AI55" s="66"/>
      <c r="AJ55" s="145"/>
    </row>
    <row r="56" spans="1:36" s="69" customFormat="1" ht="11.25" x14ac:dyDescent="0.2">
      <c r="A56" s="135"/>
      <c r="B56" s="66"/>
      <c r="C56" s="73"/>
      <c r="D56" s="73"/>
      <c r="E56" s="73"/>
      <c r="F56" s="86"/>
      <c r="G56" s="67"/>
      <c r="H56" s="66"/>
      <c r="I56" s="289"/>
      <c r="J56" s="67"/>
      <c r="L56" s="291"/>
      <c r="N56" s="75"/>
      <c r="O56" s="67"/>
      <c r="P56" s="66"/>
      <c r="Q56" s="101"/>
      <c r="R56" s="267"/>
      <c r="S56" s="78"/>
      <c r="T56" s="66"/>
      <c r="Z56" s="75"/>
      <c r="AA56" s="291"/>
      <c r="AB56" s="66"/>
      <c r="AF56" s="67"/>
      <c r="AG56" s="66"/>
      <c r="AI56" s="66"/>
      <c r="AJ56" s="145"/>
    </row>
    <row r="57" spans="1:36" s="69" customFormat="1" ht="26.25" customHeight="1" x14ac:dyDescent="0.2">
      <c r="A57" s="135"/>
      <c r="B57" s="66"/>
      <c r="C57" s="65" t="str">
        <f ca="1">IF(AND(TODAY()&gt;=D57,TODAY()&lt;=E57),"➜",IF(TODAY()&gt;=E57,"✓",""))</f>
        <v>✓</v>
      </c>
      <c r="D57" s="73">
        <f>D55+7</f>
        <v>46146</v>
      </c>
      <c r="E57" s="73">
        <f>E55+7</f>
        <v>46150</v>
      </c>
      <c r="F57" s="130">
        <f>NETWORKDAYS.INTL(D57,E57,,[1]feriados!$C$2:$C$500)</f>
        <v>5</v>
      </c>
      <c r="G57" s="67"/>
      <c r="H57" s="66"/>
      <c r="I57" s="289"/>
      <c r="J57" s="67"/>
      <c r="L57" s="291"/>
      <c r="N57" s="75"/>
      <c r="O57" s="67"/>
      <c r="P57" s="66"/>
      <c r="Q57" s="101"/>
      <c r="R57" s="267"/>
      <c r="S57" s="78"/>
      <c r="T57" s="66"/>
      <c r="Z57" s="75"/>
      <c r="AA57" s="291"/>
      <c r="AB57" s="66"/>
      <c r="AC57" s="346" t="s">
        <v>160</v>
      </c>
      <c r="AD57" s="346"/>
      <c r="AE57" s="346"/>
      <c r="AF57" s="67"/>
      <c r="AG57" s="66"/>
      <c r="AI57" s="66"/>
      <c r="AJ57" s="145"/>
    </row>
    <row r="58" spans="1:36" s="69" customFormat="1" ht="11.25" x14ac:dyDescent="0.2">
      <c r="A58" s="135"/>
      <c r="B58" s="66"/>
      <c r="C58" s="73"/>
      <c r="D58" s="73"/>
      <c r="E58" s="73"/>
      <c r="F58" s="86"/>
      <c r="G58" s="67"/>
      <c r="H58" s="66"/>
      <c r="I58" s="66"/>
      <c r="J58" s="67"/>
      <c r="L58" s="291"/>
      <c r="N58" s="75"/>
      <c r="O58" s="67"/>
      <c r="P58" s="66"/>
      <c r="Q58" s="101"/>
      <c r="R58" s="267"/>
      <c r="S58" s="78"/>
      <c r="T58" s="66"/>
      <c r="Z58" s="75"/>
      <c r="AA58" s="291"/>
      <c r="AB58" s="66"/>
      <c r="AF58" s="67"/>
      <c r="AG58" s="66"/>
      <c r="AI58" s="66"/>
      <c r="AJ58" s="145"/>
    </row>
    <row r="59" spans="1:36" s="69" customFormat="1" ht="30" customHeight="1" x14ac:dyDescent="0.2">
      <c r="A59" s="135"/>
      <c r="B59" s="66"/>
      <c r="C59" s="65" t="str">
        <f ca="1">IF(AND(TODAY()&gt;=D59,TODAY()&lt;=E59),"➜",IF(TODAY()&gt;=E59,"✓",""))</f>
        <v>✓</v>
      </c>
      <c r="D59" s="73">
        <f>D57+7</f>
        <v>46153</v>
      </c>
      <c r="E59" s="73">
        <f>E57+7</f>
        <v>46157</v>
      </c>
      <c r="F59" s="130">
        <f>NETWORKDAYS.INTL(D59,E59,,[1]feriados!$C$2:$C$500)</f>
        <v>5</v>
      </c>
      <c r="G59" s="67"/>
      <c r="H59" s="66"/>
      <c r="I59" s="66"/>
      <c r="J59" s="67"/>
      <c r="L59" s="291"/>
      <c r="N59" s="75"/>
      <c r="O59" s="67"/>
      <c r="P59" s="66"/>
      <c r="Q59" s="101"/>
      <c r="R59" s="267"/>
      <c r="S59" s="78"/>
      <c r="T59" s="66"/>
      <c r="Z59" s="75"/>
      <c r="AA59" s="291"/>
      <c r="AB59" s="66"/>
      <c r="AC59" s="178" t="s">
        <v>161</v>
      </c>
      <c r="AE59" s="345" t="s">
        <v>28</v>
      </c>
      <c r="AF59" s="67"/>
      <c r="AG59" s="66"/>
      <c r="AI59" s="66"/>
      <c r="AJ59" s="145"/>
    </row>
    <row r="60" spans="1:36" s="69" customFormat="1" ht="11.25" x14ac:dyDescent="0.2">
      <c r="A60" s="135"/>
      <c r="B60" s="66"/>
      <c r="C60" s="73"/>
      <c r="D60" s="73"/>
      <c r="E60" s="73"/>
      <c r="F60" s="86"/>
      <c r="G60" s="67"/>
      <c r="H60" s="66"/>
      <c r="I60" s="66"/>
      <c r="J60" s="67"/>
      <c r="K60" s="77"/>
      <c r="L60" s="291"/>
      <c r="N60" s="75"/>
      <c r="O60" s="67"/>
      <c r="P60" s="66"/>
      <c r="Q60" s="154"/>
      <c r="R60" s="267"/>
      <c r="S60" s="78"/>
      <c r="T60" s="66"/>
      <c r="Z60" s="75"/>
      <c r="AA60" s="291"/>
      <c r="AB60" s="66"/>
      <c r="AE60" s="237"/>
      <c r="AF60" s="67"/>
      <c r="AG60" s="66"/>
      <c r="AI60" s="66"/>
      <c r="AJ60" s="145"/>
    </row>
    <row r="61" spans="1:36" s="69" customFormat="1" ht="45.75" customHeight="1" x14ac:dyDescent="0.2">
      <c r="A61" s="135"/>
      <c r="B61" s="66"/>
      <c r="C61" s="65" t="str">
        <f ca="1">IF(AND(TODAY()&gt;=D61,TODAY()&lt;=E61),"➜",IF(TODAY()&gt;=E61,"✓",""))</f>
        <v>✓</v>
      </c>
      <c r="D61" s="73">
        <f>D59+7</f>
        <v>46160</v>
      </c>
      <c r="E61" s="73">
        <f>E59+7</f>
        <v>46164</v>
      </c>
      <c r="F61" s="130">
        <f>NETWORKDAYS.INTL(D61,E61,,[1]feriados!$C$2:$C$500)</f>
        <v>5</v>
      </c>
      <c r="G61" s="67"/>
      <c r="H61" s="66"/>
      <c r="I61" s="66"/>
      <c r="J61" s="67"/>
      <c r="L61" s="291"/>
      <c r="N61" s="75"/>
      <c r="O61" s="67"/>
      <c r="P61" s="66"/>
      <c r="Q61" s="101"/>
      <c r="R61" s="267"/>
      <c r="S61" s="78"/>
      <c r="T61" s="66"/>
      <c r="Z61" s="76"/>
      <c r="AA61" s="291"/>
      <c r="AB61" s="66"/>
      <c r="AC61" s="179" t="s">
        <v>29</v>
      </c>
      <c r="AE61" s="237"/>
      <c r="AF61" s="67"/>
      <c r="AG61" s="66"/>
      <c r="AI61" s="66"/>
      <c r="AJ61" s="145"/>
    </row>
    <row r="62" spans="1:36" s="69" customFormat="1" ht="11.25" x14ac:dyDescent="0.2">
      <c r="A62" s="135"/>
      <c r="B62" s="66"/>
      <c r="C62" s="73"/>
      <c r="D62" s="73"/>
      <c r="E62" s="73"/>
      <c r="F62" s="86"/>
      <c r="G62" s="67"/>
      <c r="H62" s="66"/>
      <c r="I62" s="66"/>
      <c r="J62" s="67"/>
      <c r="L62" s="291"/>
      <c r="N62" s="75"/>
      <c r="O62" s="67"/>
      <c r="P62" s="66"/>
      <c r="Q62" s="101"/>
      <c r="R62" s="267"/>
      <c r="S62" s="78"/>
      <c r="T62" s="66"/>
      <c r="AA62" s="291"/>
      <c r="AB62" s="66"/>
      <c r="AC62" s="66"/>
      <c r="AD62" s="66"/>
      <c r="AE62" s="237"/>
      <c r="AF62" s="67"/>
      <c r="AG62" s="66"/>
      <c r="AI62" s="66"/>
      <c r="AJ62" s="145"/>
    </row>
    <row r="63" spans="1:36" s="69" customFormat="1" ht="22.5" x14ac:dyDescent="0.2">
      <c r="A63" s="135"/>
      <c r="B63" s="66"/>
      <c r="C63" s="65" t="str">
        <f ca="1">IF(AND(TODAY()&gt;=D63,TODAY()&lt;=E63),"➜",IF(TODAY()&gt;=E63,"✓",""))</f>
        <v>✓</v>
      </c>
      <c r="D63" s="73">
        <f>D61+7</f>
        <v>46167</v>
      </c>
      <c r="E63" s="73">
        <f>E61+7</f>
        <v>46171</v>
      </c>
      <c r="F63" s="130">
        <f>NETWORKDAYS.INTL(D63,E63,,[1]feriados!$C$2:$C$500)</f>
        <v>4</v>
      </c>
      <c r="G63" s="67"/>
      <c r="H63" s="66"/>
      <c r="I63" s="66"/>
      <c r="J63" s="67"/>
      <c r="L63" s="291"/>
      <c r="N63" s="75"/>
      <c r="O63" s="67"/>
      <c r="P63" s="66"/>
      <c r="Q63" s="101"/>
      <c r="R63" s="267"/>
      <c r="S63" s="78"/>
      <c r="T63" s="66"/>
      <c r="AA63" s="291"/>
      <c r="AB63" s="66"/>
      <c r="AC63" s="148" t="s">
        <v>30</v>
      </c>
      <c r="AE63" s="237"/>
      <c r="AF63" s="67"/>
      <c r="AG63" s="66"/>
      <c r="AI63" s="66"/>
      <c r="AJ63" s="145"/>
    </row>
    <row r="64" spans="1:36" s="69" customFormat="1" ht="11.25" x14ac:dyDescent="0.2">
      <c r="A64" s="135"/>
      <c r="B64" s="66"/>
      <c r="C64" s="73"/>
      <c r="D64" s="73"/>
      <c r="E64" s="73"/>
      <c r="F64" s="86"/>
      <c r="G64" s="67"/>
      <c r="H64" s="66"/>
      <c r="I64" s="66"/>
      <c r="J64" s="67"/>
      <c r="L64" s="291"/>
      <c r="N64" s="75"/>
      <c r="O64" s="67"/>
      <c r="P64" s="66"/>
      <c r="Q64" s="101"/>
      <c r="R64" s="267"/>
      <c r="S64" s="78"/>
      <c r="T64" s="66"/>
      <c r="AA64" s="291"/>
      <c r="AB64" s="76"/>
      <c r="AC64" s="66"/>
      <c r="AE64" s="237"/>
      <c r="AF64" s="67"/>
      <c r="AG64" s="66"/>
      <c r="AI64" s="66"/>
      <c r="AJ64" s="145"/>
    </row>
    <row r="65" spans="1:36" s="69" customFormat="1" ht="34.5" customHeight="1" x14ac:dyDescent="0.2">
      <c r="A65" s="135"/>
      <c r="B65" s="66"/>
      <c r="C65" s="65" t="str">
        <f ca="1">IF(AND(TODAY()&gt;=D65,TODAY()&lt;=E65),"➜",IF(TODAY()&gt;=E65,"✓",""))</f>
        <v>✓</v>
      </c>
      <c r="D65" s="73">
        <f>D63+7</f>
        <v>46174</v>
      </c>
      <c r="E65" s="73">
        <f>E63+7</f>
        <v>46178</v>
      </c>
      <c r="F65" s="130">
        <f>NETWORKDAYS.INTL(D65,E65,,[1]feriados!$C$2:$C$500)</f>
        <v>5</v>
      </c>
      <c r="G65" s="67"/>
      <c r="H65" s="66"/>
      <c r="I65" s="66"/>
      <c r="J65" s="67"/>
      <c r="L65" s="291"/>
      <c r="N65" s="232" t="s">
        <v>76</v>
      </c>
      <c r="O65" s="67"/>
      <c r="P65" s="66"/>
      <c r="Q65" s="101"/>
      <c r="R65" s="267"/>
      <c r="S65" s="78"/>
      <c r="T65" s="66"/>
      <c r="AA65" s="291"/>
      <c r="AB65" s="76"/>
      <c r="AC65" s="158" t="s">
        <v>31</v>
      </c>
      <c r="AE65" s="237"/>
      <c r="AF65" s="67"/>
      <c r="AG65" s="66"/>
      <c r="AI65" s="66"/>
      <c r="AJ65" s="145"/>
    </row>
    <row r="66" spans="1:36" s="69" customFormat="1" ht="11.25" x14ac:dyDescent="0.2">
      <c r="A66" s="135"/>
      <c r="B66" s="66"/>
      <c r="C66" s="73"/>
      <c r="D66" s="73"/>
      <c r="E66" s="73"/>
      <c r="F66" s="86"/>
      <c r="G66" s="67"/>
      <c r="H66" s="66"/>
      <c r="I66" s="66"/>
      <c r="J66" s="67"/>
      <c r="L66" s="291"/>
      <c r="N66" s="233"/>
      <c r="O66" s="67"/>
      <c r="P66" s="66"/>
      <c r="Q66" s="101"/>
      <c r="R66" s="267"/>
      <c r="S66" s="78"/>
      <c r="Z66" s="76"/>
      <c r="AA66" s="291"/>
      <c r="AB66" s="76"/>
      <c r="AE66" s="66"/>
      <c r="AF66" s="67"/>
      <c r="AG66" s="66"/>
      <c r="AI66" s="66"/>
      <c r="AJ66" s="145"/>
    </row>
    <row r="67" spans="1:36" s="69" customFormat="1" ht="29.25" customHeight="1" x14ac:dyDescent="0.2">
      <c r="A67" s="135"/>
      <c r="B67" s="66"/>
      <c r="C67" s="65" t="str">
        <f ca="1">IF(AND(TODAY()&gt;=D67,TODAY()&lt;=E67),"➜",IF(TODAY()&gt;=E67,"✓",""))</f>
        <v>✓</v>
      </c>
      <c r="D67" s="73">
        <f>D65+7</f>
        <v>46181</v>
      </c>
      <c r="E67" s="73">
        <f>E65+7</f>
        <v>46185</v>
      </c>
      <c r="F67" s="130">
        <f>NETWORKDAYS.INTL(D67,E67,,[1]feriados!$C$2:$C$500)</f>
        <v>5</v>
      </c>
      <c r="G67" s="67"/>
      <c r="H67" s="66"/>
      <c r="J67" s="67"/>
      <c r="L67" s="291"/>
      <c r="N67" s="233"/>
      <c r="O67" s="67"/>
      <c r="P67" s="66"/>
      <c r="Q67" s="101"/>
      <c r="R67" s="267"/>
      <c r="S67" s="78"/>
      <c r="T67" s="75"/>
      <c r="Z67" s="76"/>
      <c r="AA67" s="291"/>
      <c r="AB67" s="76"/>
      <c r="AC67" s="159" t="s">
        <v>32</v>
      </c>
      <c r="AD67" s="165"/>
      <c r="AE67" s="166"/>
      <c r="AF67" s="67"/>
      <c r="AG67" s="66"/>
      <c r="AI67" s="66"/>
      <c r="AJ67" s="145"/>
    </row>
    <row r="68" spans="1:36" s="69" customFormat="1" ht="11.25" x14ac:dyDescent="0.2">
      <c r="A68" s="135"/>
      <c r="B68" s="66"/>
      <c r="C68" s="73"/>
      <c r="D68" s="73"/>
      <c r="E68" s="73"/>
      <c r="F68" s="86"/>
      <c r="G68" s="67"/>
      <c r="H68" s="66"/>
      <c r="J68" s="67"/>
      <c r="L68" s="291"/>
      <c r="N68" s="233"/>
      <c r="O68" s="67"/>
      <c r="P68" s="66"/>
      <c r="Q68" s="101"/>
      <c r="R68" s="267"/>
      <c r="S68" s="78"/>
      <c r="T68" s="75"/>
      <c r="AA68" s="291"/>
      <c r="AF68" s="67"/>
      <c r="AG68" s="66"/>
      <c r="AI68" s="66"/>
      <c r="AJ68" s="145"/>
    </row>
    <row r="69" spans="1:36" s="69" customFormat="1" ht="30" customHeight="1" x14ac:dyDescent="0.2">
      <c r="A69" s="135"/>
      <c r="B69" s="66"/>
      <c r="C69" s="65" t="str">
        <f ca="1">IF(AND(TODAY()&gt;=D69,TODAY()&lt;=E69),"➜",IF(TODAY()&gt;=E69,"✓",""))</f>
        <v>✓</v>
      </c>
      <c r="D69" s="73">
        <f>D67+7</f>
        <v>46188</v>
      </c>
      <c r="E69" s="73">
        <f>E67+7</f>
        <v>46192</v>
      </c>
      <c r="F69" s="130">
        <f>NETWORKDAYS.INTL(D69,E69,,[1]feriados!$C$2:$C$500)</f>
        <v>5</v>
      </c>
      <c r="G69" s="67"/>
      <c r="H69" s="66"/>
      <c r="J69" s="67"/>
      <c r="L69" s="291"/>
      <c r="N69" s="233"/>
      <c r="O69" s="67"/>
      <c r="P69" s="66"/>
      <c r="Q69" s="101"/>
      <c r="R69" s="267"/>
      <c r="S69" s="78"/>
      <c r="T69" s="66"/>
      <c r="AA69" s="291"/>
      <c r="AB69" s="76"/>
      <c r="AC69" s="159" t="s">
        <v>33</v>
      </c>
      <c r="AD69" s="165"/>
      <c r="AE69" s="166"/>
      <c r="AF69" s="67"/>
      <c r="AG69" s="66"/>
      <c r="AI69" s="66"/>
      <c r="AJ69" s="145"/>
    </row>
    <row r="70" spans="1:36" s="69" customFormat="1" ht="11.25" x14ac:dyDescent="0.2">
      <c r="A70" s="135"/>
      <c r="B70" s="66"/>
      <c r="C70" s="73"/>
      <c r="D70" s="73"/>
      <c r="E70" s="73"/>
      <c r="F70" s="86"/>
      <c r="G70" s="67"/>
      <c r="H70" s="66"/>
      <c r="J70" s="67"/>
      <c r="L70" s="291"/>
      <c r="N70" s="233"/>
      <c r="O70" s="67"/>
      <c r="P70" s="66"/>
      <c r="Q70" s="101"/>
      <c r="R70" s="85"/>
      <c r="S70" s="78"/>
      <c r="T70" s="66"/>
      <c r="V70" s="75"/>
      <c r="W70" s="66"/>
      <c r="Y70" s="168"/>
      <c r="AA70" s="291"/>
      <c r="AB70" s="75"/>
      <c r="AC70" s="66"/>
      <c r="AD70" s="66"/>
      <c r="AE70" s="66"/>
      <c r="AF70" s="67"/>
      <c r="AG70" s="66"/>
      <c r="AI70" s="66"/>
      <c r="AJ70" s="145"/>
    </row>
    <row r="71" spans="1:36" s="69" customFormat="1" ht="30" customHeight="1" x14ac:dyDescent="0.2">
      <c r="A71" s="135"/>
      <c r="B71" s="66"/>
      <c r="C71" s="65" t="str">
        <f ca="1">IF(AND(TODAY()&gt;=D71,TODAY()&lt;=E71),"➜",IF(TODAY()&gt;=E71,"✓",""))</f>
        <v>✓</v>
      </c>
      <c r="D71" s="73">
        <f>D69+7</f>
        <v>46195</v>
      </c>
      <c r="E71" s="73">
        <f>E69+7</f>
        <v>46199</v>
      </c>
      <c r="F71" s="130">
        <f>NETWORKDAYS.INTL(D71,E71,,[1]feriados!$C$2:$C$500)</f>
        <v>4</v>
      </c>
      <c r="G71" s="67"/>
      <c r="H71" s="66"/>
      <c r="J71" s="67"/>
      <c r="L71" s="291"/>
      <c r="N71" s="233"/>
      <c r="O71" s="67"/>
      <c r="P71" s="66"/>
      <c r="Q71" s="101"/>
      <c r="R71" s="85"/>
      <c r="S71" s="78"/>
      <c r="T71" s="66"/>
      <c r="V71" s="75"/>
      <c r="W71" s="66"/>
      <c r="Y71" s="232" t="s">
        <v>80</v>
      </c>
      <c r="AA71" s="291"/>
      <c r="AB71" s="76"/>
      <c r="AC71" s="159" t="s">
        <v>34</v>
      </c>
      <c r="AD71" s="165"/>
      <c r="AE71" s="166"/>
      <c r="AF71" s="67"/>
      <c r="AG71" s="66"/>
      <c r="AI71" s="66"/>
      <c r="AJ71" s="145"/>
    </row>
    <row r="72" spans="1:36" s="69" customFormat="1" ht="11.25" customHeight="1" x14ac:dyDescent="0.2">
      <c r="A72" s="135"/>
      <c r="B72" s="66"/>
      <c r="C72" s="73"/>
      <c r="D72" s="73"/>
      <c r="E72" s="73"/>
      <c r="F72" s="86"/>
      <c r="G72" s="67"/>
      <c r="H72" s="66"/>
      <c r="J72" s="67"/>
      <c r="L72" s="291"/>
      <c r="N72" s="233"/>
      <c r="O72" s="67"/>
      <c r="P72" s="66"/>
      <c r="Q72" s="101"/>
      <c r="R72" s="66"/>
      <c r="S72" s="78"/>
      <c r="T72" s="66"/>
      <c r="U72" s="92"/>
      <c r="V72" s="75"/>
      <c r="W72" s="66"/>
      <c r="Y72" s="233"/>
      <c r="Z72" s="76"/>
      <c r="AA72" s="291"/>
      <c r="AB72" s="66"/>
      <c r="AF72" s="67"/>
      <c r="AG72" s="66"/>
      <c r="AI72" s="66"/>
      <c r="AJ72" s="145"/>
    </row>
    <row r="73" spans="1:36" s="69" customFormat="1" ht="29.25" customHeight="1" x14ac:dyDescent="0.2">
      <c r="A73" s="135"/>
      <c r="B73" s="66"/>
      <c r="C73" s="65" t="str">
        <f ca="1">IF(AND(TODAY()&gt;=D73,TODAY()&lt;=E73),"➜",IF(TODAY()&gt;=E73,"✓",""))</f>
        <v>✓</v>
      </c>
      <c r="D73" s="73">
        <f>D71+7</f>
        <v>46202</v>
      </c>
      <c r="E73" s="73">
        <f>E71+7</f>
        <v>46206</v>
      </c>
      <c r="F73" s="130">
        <f>NETWORKDAYS.INTL(D73,E73,,[1]feriados!$C$2:$C$500)</f>
        <v>5</v>
      </c>
      <c r="G73" s="67"/>
      <c r="H73" s="66"/>
      <c r="J73" s="67"/>
      <c r="L73" s="291"/>
      <c r="N73" s="233"/>
      <c r="O73" s="67"/>
      <c r="P73" s="66"/>
      <c r="Q73" s="101"/>
      <c r="R73" s="76"/>
      <c r="S73" s="78"/>
      <c r="T73" s="66"/>
      <c r="U73" s="257" t="s">
        <v>81</v>
      </c>
      <c r="V73" s="75"/>
      <c r="W73" s="66"/>
      <c r="Y73" s="233"/>
      <c r="Z73" s="76"/>
      <c r="AA73" s="291"/>
      <c r="AC73" s="159" t="s">
        <v>36</v>
      </c>
      <c r="AD73" s="165"/>
      <c r="AE73" s="166"/>
      <c r="AF73" s="67"/>
      <c r="AG73" s="66"/>
      <c r="AI73" s="66"/>
      <c r="AJ73" s="145"/>
    </row>
    <row r="74" spans="1:36" s="69" customFormat="1" ht="11.25" customHeight="1" x14ac:dyDescent="0.2">
      <c r="A74" s="135"/>
      <c r="B74" s="66"/>
      <c r="C74" s="73"/>
      <c r="D74" s="73"/>
      <c r="E74" s="73"/>
      <c r="F74" s="86"/>
      <c r="G74" s="67"/>
      <c r="H74" s="66"/>
      <c r="J74" s="67"/>
      <c r="L74" s="291"/>
      <c r="N74" s="233"/>
      <c r="O74" s="67"/>
      <c r="P74" s="66"/>
      <c r="Q74" s="101"/>
      <c r="R74" s="76"/>
      <c r="S74" s="78"/>
      <c r="T74" s="66"/>
      <c r="U74" s="257"/>
      <c r="V74" s="76"/>
      <c r="W74" s="66"/>
      <c r="Y74" s="233"/>
      <c r="AA74" s="291"/>
      <c r="AB74" s="66"/>
      <c r="AC74" s="66"/>
      <c r="AD74" s="66"/>
      <c r="AE74" s="66"/>
      <c r="AF74" s="67"/>
      <c r="AG74" s="66"/>
      <c r="AI74" s="66"/>
      <c r="AJ74" s="145"/>
    </row>
    <row r="75" spans="1:36" s="69" customFormat="1" ht="30" customHeight="1" x14ac:dyDescent="0.2">
      <c r="A75" s="135"/>
      <c r="B75" s="66"/>
      <c r="C75" s="65" t="str">
        <f ca="1">IF(AND(TODAY()&gt;=D75,TODAY()&lt;=E75),"➜",IF(TODAY()&gt;=E75,"✓",""))</f>
        <v>✓</v>
      </c>
      <c r="D75" s="73">
        <f>D73+7</f>
        <v>46209</v>
      </c>
      <c r="E75" s="73">
        <f>E73+7</f>
        <v>46213</v>
      </c>
      <c r="F75" s="130">
        <f>NETWORKDAYS.INTL(D75,E75,,[1]feriados!$C$2:$C$500)</f>
        <v>5</v>
      </c>
      <c r="G75" s="67"/>
      <c r="H75" s="66"/>
      <c r="J75" s="67"/>
      <c r="L75" s="291"/>
      <c r="N75" s="233"/>
      <c r="O75" s="67"/>
      <c r="P75" s="66"/>
      <c r="Q75" s="101"/>
      <c r="S75" s="78"/>
      <c r="T75" s="68"/>
      <c r="U75" s="257"/>
      <c r="V75" s="76"/>
      <c r="W75" s="66"/>
      <c r="Y75" s="233"/>
      <c r="AA75" s="291"/>
      <c r="AB75" s="66"/>
      <c r="AC75" s="159" t="s">
        <v>38</v>
      </c>
      <c r="AD75" s="165"/>
      <c r="AE75" s="166"/>
      <c r="AF75" s="67"/>
      <c r="AG75" s="68"/>
      <c r="AI75" s="66"/>
      <c r="AJ75" s="145"/>
    </row>
    <row r="76" spans="1:36" s="69" customFormat="1" ht="11.25" customHeight="1" x14ac:dyDescent="0.2">
      <c r="A76" s="135"/>
      <c r="B76" s="66"/>
      <c r="C76" s="73"/>
      <c r="D76" s="73"/>
      <c r="E76" s="73"/>
      <c r="F76" s="86"/>
      <c r="G76" s="67"/>
      <c r="H76" s="75"/>
      <c r="J76" s="79"/>
      <c r="L76" s="291"/>
      <c r="N76" s="233"/>
      <c r="O76" s="79"/>
      <c r="P76" s="75"/>
      <c r="Q76" s="101"/>
      <c r="S76" s="78"/>
      <c r="T76" s="68"/>
      <c r="U76" s="257"/>
      <c r="V76" s="76"/>
      <c r="W76" s="66"/>
      <c r="X76" s="76"/>
      <c r="Y76" s="233"/>
      <c r="AA76" s="291"/>
      <c r="AB76" s="66"/>
      <c r="AC76" s="66"/>
      <c r="AD76" s="66"/>
      <c r="AE76" s="66"/>
      <c r="AF76" s="67"/>
      <c r="AG76" s="68"/>
      <c r="AI76" s="66"/>
      <c r="AJ76" s="145"/>
    </row>
    <row r="77" spans="1:36" s="69" customFormat="1" ht="30" customHeight="1" x14ac:dyDescent="0.2">
      <c r="A77" s="135"/>
      <c r="B77" s="66"/>
      <c r="C77" s="65" t="str">
        <f ca="1">IF(AND(TODAY()&gt;=D77,TODAY()&lt;=E77),"➜",IF(TODAY()&gt;=E77,"✓",""))</f>
        <v>✓</v>
      </c>
      <c r="D77" s="73">
        <f>D75+7</f>
        <v>46216</v>
      </c>
      <c r="E77" s="73">
        <f>E75+7</f>
        <v>46220</v>
      </c>
      <c r="F77" s="130">
        <f>NETWORKDAYS.INTL(D77,E77,,[1]feriados!$C$2:$C$500)</f>
        <v>5</v>
      </c>
      <c r="G77" s="67"/>
      <c r="H77" s="75"/>
      <c r="J77" s="79"/>
      <c r="L77" s="291"/>
      <c r="N77" s="233"/>
      <c r="O77" s="79"/>
      <c r="P77" s="75"/>
      <c r="Q77" s="101"/>
      <c r="S77" s="78"/>
      <c r="T77" s="68"/>
      <c r="U77" s="257"/>
      <c r="V77" s="76"/>
      <c r="W77" s="66"/>
      <c r="X77" s="76"/>
      <c r="Y77" s="233"/>
      <c r="AA77" s="291"/>
      <c r="AB77" s="66"/>
      <c r="AC77" s="335" t="s">
        <v>162</v>
      </c>
      <c r="AD77" s="336"/>
      <c r="AE77" s="337"/>
      <c r="AF77" s="67"/>
      <c r="AG77" s="68"/>
      <c r="AI77" s="66"/>
      <c r="AJ77" s="145"/>
    </row>
    <row r="78" spans="1:36" s="69" customFormat="1" ht="11.25" customHeight="1" x14ac:dyDescent="0.2">
      <c r="A78" s="135"/>
      <c r="B78" s="66"/>
      <c r="C78" s="73"/>
      <c r="D78" s="73"/>
      <c r="E78" s="73"/>
      <c r="F78" s="86"/>
      <c r="G78" s="67"/>
      <c r="H78" s="75"/>
      <c r="I78" s="75"/>
      <c r="J78" s="79"/>
      <c r="K78" s="77"/>
      <c r="L78" s="291"/>
      <c r="M78" s="77"/>
      <c r="N78" s="233"/>
      <c r="O78" s="79"/>
      <c r="P78" s="75"/>
      <c r="Q78" s="154"/>
      <c r="R78" s="77"/>
      <c r="S78" s="78"/>
      <c r="T78" s="97"/>
      <c r="U78" s="257"/>
      <c r="V78" s="98"/>
      <c r="W78" s="66"/>
      <c r="X78" s="98"/>
      <c r="Y78" s="233"/>
      <c r="Z78" s="76"/>
      <c r="AB78" s="99"/>
      <c r="AF78" s="100"/>
      <c r="AG78" s="98"/>
      <c r="AH78" s="98"/>
      <c r="AI78" s="142"/>
      <c r="AJ78" s="145"/>
    </row>
    <row r="79" spans="1:36" s="69" customFormat="1" ht="30" customHeight="1" x14ac:dyDescent="0.2">
      <c r="A79" s="135"/>
      <c r="B79" s="66"/>
      <c r="C79" s="65" t="str">
        <f ca="1">IF(AND(TODAY()&gt;=D79,TODAY()&lt;=E79),"➜",IF(TODAY()&gt;=E79,"✓",""))</f>
        <v>✓</v>
      </c>
      <c r="D79" s="73">
        <f>D77+7</f>
        <v>46223</v>
      </c>
      <c r="E79" s="73">
        <f>E77+7</f>
        <v>46227</v>
      </c>
      <c r="F79" s="130">
        <f>NETWORKDAYS.INTL(D79,E79,,[1]feriados!$C$2:$C$500)</f>
        <v>5</v>
      </c>
      <c r="G79" s="67"/>
      <c r="H79" s="75"/>
      <c r="I79" s="75"/>
      <c r="J79" s="79"/>
      <c r="K79" s="77"/>
      <c r="L79" s="291"/>
      <c r="M79" s="77"/>
      <c r="N79" s="233"/>
      <c r="O79" s="79"/>
      <c r="P79" s="75"/>
      <c r="Q79" s="154"/>
      <c r="R79" s="77"/>
      <c r="S79" s="90"/>
      <c r="T79" s="68"/>
      <c r="U79" s="257"/>
      <c r="W79" s="66"/>
      <c r="X79" s="85"/>
      <c r="Y79" s="233"/>
      <c r="Z79" s="76"/>
      <c r="AB79" s="66"/>
      <c r="AC79" s="268" t="s">
        <v>84</v>
      </c>
      <c r="AD79" s="269"/>
      <c r="AE79" s="270"/>
      <c r="AF79" s="67"/>
      <c r="AG79" s="68"/>
      <c r="AI79" s="66"/>
      <c r="AJ79" s="145"/>
    </row>
    <row r="80" spans="1:36" s="69" customFormat="1" ht="11.25" customHeight="1" x14ac:dyDescent="0.2">
      <c r="A80" s="137"/>
      <c r="B80" s="75"/>
      <c r="C80" s="73"/>
      <c r="D80" s="81"/>
      <c r="E80" s="81"/>
      <c r="F80" s="86"/>
      <c r="G80" s="67"/>
      <c r="H80" s="75"/>
      <c r="I80" s="75"/>
      <c r="J80" s="79"/>
      <c r="K80" s="75"/>
      <c r="L80" s="291"/>
      <c r="M80" s="75"/>
      <c r="N80" s="233"/>
      <c r="O80" s="79"/>
      <c r="P80" s="75"/>
      <c r="Q80" s="80"/>
      <c r="R80" s="75"/>
      <c r="S80" s="79"/>
      <c r="T80" s="68"/>
      <c r="U80" s="257"/>
      <c r="V80" s="75"/>
      <c r="W80" s="66"/>
      <c r="X80" s="75"/>
      <c r="Y80" s="233"/>
      <c r="AB80" s="75"/>
      <c r="AC80" s="271"/>
      <c r="AD80" s="272"/>
      <c r="AE80" s="273"/>
      <c r="AF80" s="67"/>
      <c r="AG80" s="68"/>
      <c r="AI80" s="66"/>
      <c r="AJ80" s="145"/>
    </row>
    <row r="81" spans="1:36" s="69" customFormat="1" ht="30" customHeight="1" x14ac:dyDescent="0.2">
      <c r="A81" s="135"/>
      <c r="B81" s="66"/>
      <c r="C81" s="65" t="str">
        <f ca="1">IF(AND(TODAY()&gt;=D81,TODAY()&lt;=E81),"➜",IF(TODAY()&gt;=E81,"✓",""))</f>
        <v>✓</v>
      </c>
      <c r="D81" s="73">
        <f>D79+7</f>
        <v>46230</v>
      </c>
      <c r="E81" s="73">
        <f>E79+7</f>
        <v>46234</v>
      </c>
      <c r="F81" s="130">
        <f>NETWORKDAYS.INTL(D81,E81,,[1]feriados!$C$2:$C$500)</f>
        <v>5</v>
      </c>
      <c r="G81" s="67"/>
      <c r="H81" s="75"/>
      <c r="I81" s="75"/>
      <c r="J81" s="79"/>
      <c r="K81" s="75"/>
      <c r="L81" s="291"/>
      <c r="M81" s="75"/>
      <c r="N81" s="233"/>
      <c r="O81" s="79"/>
      <c r="P81" s="75"/>
      <c r="Q81" s="80"/>
      <c r="R81" s="75"/>
      <c r="S81" s="79"/>
      <c r="T81" s="68"/>
      <c r="U81" s="257"/>
      <c r="V81" s="66"/>
      <c r="W81" s="66"/>
      <c r="X81" s="66"/>
      <c r="Y81" s="234"/>
      <c r="AB81" s="66"/>
      <c r="AC81" s="274"/>
      <c r="AD81" s="275"/>
      <c r="AE81" s="276"/>
      <c r="AF81" s="67"/>
      <c r="AG81" s="68"/>
      <c r="AI81" s="66"/>
      <c r="AJ81" s="145"/>
    </row>
    <row r="82" spans="1:36" s="69" customFormat="1" ht="11.25" customHeight="1" x14ac:dyDescent="0.2">
      <c r="A82" s="137"/>
      <c r="B82" s="75"/>
      <c r="C82" s="73"/>
      <c r="D82" s="81"/>
      <c r="E82" s="81"/>
      <c r="F82" s="86"/>
      <c r="G82" s="67"/>
      <c r="H82" s="75"/>
      <c r="I82" s="75"/>
      <c r="J82" s="79"/>
      <c r="K82" s="75"/>
      <c r="L82" s="85"/>
      <c r="M82" s="75"/>
      <c r="N82" s="233"/>
      <c r="O82" s="79"/>
      <c r="P82" s="75"/>
      <c r="Q82" s="80"/>
      <c r="R82" s="75"/>
      <c r="S82" s="79"/>
      <c r="T82" s="66"/>
      <c r="U82" s="170"/>
      <c r="V82" s="66"/>
      <c r="W82" s="66"/>
      <c r="X82" s="66"/>
      <c r="Y82" s="66"/>
      <c r="Z82" s="66"/>
      <c r="AB82" s="66"/>
      <c r="AF82" s="67"/>
      <c r="AG82" s="66"/>
      <c r="AI82" s="66"/>
      <c r="AJ82" s="145"/>
    </row>
    <row r="83" spans="1:36" s="69" customFormat="1" ht="30" customHeight="1" x14ac:dyDescent="0.2">
      <c r="A83" s="135"/>
      <c r="B83" s="66"/>
      <c r="C83" s="65" t="str">
        <f ca="1">IF(AND(TODAY()&gt;=D83,TODAY()&lt;=E83),"➜",IF(TODAY()&gt;=E83,"✓",""))</f>
        <v>✓</v>
      </c>
      <c r="D83" s="73">
        <f>D81+7</f>
        <v>46237</v>
      </c>
      <c r="E83" s="73">
        <f>E81+7</f>
        <v>46241</v>
      </c>
      <c r="F83" s="130">
        <f>NETWORKDAYS.INTL(D83,E83,,[1]feriados!$C$2:$C$500)</f>
        <v>5</v>
      </c>
      <c r="G83" s="67"/>
      <c r="H83" s="75"/>
      <c r="I83" s="94" t="s">
        <v>67</v>
      </c>
      <c r="J83" s="79"/>
      <c r="K83" s="75"/>
      <c r="L83" s="85"/>
      <c r="M83" s="75"/>
      <c r="N83" s="233"/>
      <c r="O83" s="79"/>
      <c r="P83" s="75"/>
      <c r="Q83" s="80"/>
      <c r="R83" s="75"/>
      <c r="S83" s="79"/>
      <c r="T83" s="66"/>
      <c r="U83" s="257" t="s">
        <v>64</v>
      </c>
      <c r="V83" s="66"/>
      <c r="W83" s="66"/>
      <c r="X83" s="66"/>
      <c r="Y83" s="66"/>
      <c r="Z83" s="66"/>
      <c r="AB83" s="66"/>
      <c r="AC83" s="348" t="s">
        <v>163</v>
      </c>
      <c r="AD83" s="348"/>
      <c r="AE83" s="348"/>
      <c r="AF83" s="67"/>
      <c r="AG83" s="66"/>
      <c r="AI83" s="66"/>
      <c r="AJ83" s="145"/>
    </row>
    <row r="84" spans="1:36" s="69" customFormat="1" ht="11.25" customHeight="1" x14ac:dyDescent="0.2">
      <c r="A84" s="137"/>
      <c r="B84" s="75"/>
      <c r="C84" s="73"/>
      <c r="D84" s="81"/>
      <c r="E84" s="81"/>
      <c r="F84" s="86"/>
      <c r="G84" s="67"/>
      <c r="H84" s="75"/>
      <c r="J84" s="79"/>
      <c r="K84" s="75"/>
      <c r="L84" s="66"/>
      <c r="M84" s="75"/>
      <c r="N84" s="233"/>
      <c r="O84" s="79"/>
      <c r="P84" s="75"/>
      <c r="Q84" s="80"/>
      <c r="R84" s="75"/>
      <c r="S84" s="79"/>
      <c r="T84" s="66"/>
      <c r="U84" s="257"/>
      <c r="V84" s="66"/>
      <c r="W84" s="66"/>
      <c r="X84" s="66"/>
      <c r="Y84" s="66"/>
      <c r="Z84" s="66"/>
      <c r="AA84" s="66"/>
      <c r="AB84" s="66"/>
      <c r="AC84" s="349"/>
      <c r="AD84" s="349"/>
      <c r="AE84" s="349"/>
      <c r="AF84" s="67"/>
      <c r="AG84" s="66"/>
      <c r="AI84" s="66"/>
      <c r="AJ84" s="145"/>
    </row>
    <row r="85" spans="1:36" s="69" customFormat="1" ht="30" customHeight="1" x14ac:dyDescent="0.2">
      <c r="A85" s="135"/>
      <c r="B85" s="66"/>
      <c r="C85" s="65" t="str">
        <f ca="1">IF(AND(TODAY()&gt;=D85,TODAY()&lt;=E85),"➜",IF(TODAY()&gt;=E85,"✓",""))</f>
        <v>✓</v>
      </c>
      <c r="D85" s="73">
        <f>D83+7</f>
        <v>46244</v>
      </c>
      <c r="E85" s="73">
        <f>E83+7</f>
        <v>46248</v>
      </c>
      <c r="F85" s="130">
        <f>NETWORKDAYS.INTL(D85,E85,,[1]feriados!$C$2:$C$500)</f>
        <v>4</v>
      </c>
      <c r="H85" s="75"/>
      <c r="I85" s="171" t="s">
        <v>83</v>
      </c>
      <c r="J85" s="79"/>
      <c r="K85" s="75"/>
      <c r="L85" s="76"/>
      <c r="M85" s="75"/>
      <c r="N85" s="233"/>
      <c r="O85" s="79"/>
      <c r="P85" s="75"/>
      <c r="Q85" s="80"/>
      <c r="R85" s="75"/>
      <c r="S85" s="79"/>
      <c r="T85" s="66"/>
      <c r="U85" s="257"/>
      <c r="V85" s="66"/>
      <c r="W85" s="66"/>
      <c r="X85" s="66"/>
      <c r="Y85" s="66"/>
      <c r="Z85" s="66"/>
      <c r="AA85" s="66"/>
      <c r="AB85" s="66"/>
      <c r="AC85" s="349"/>
      <c r="AD85" s="349"/>
      <c r="AE85" s="349"/>
      <c r="AF85" s="67"/>
      <c r="AG85" s="66"/>
      <c r="AI85" s="66"/>
      <c r="AJ85" s="145"/>
    </row>
    <row r="86" spans="1:36" s="69" customFormat="1" ht="11.25" customHeight="1" x14ac:dyDescent="0.2">
      <c r="A86" s="137"/>
      <c r="B86" s="75"/>
      <c r="C86" s="73"/>
      <c r="D86" s="81"/>
      <c r="E86" s="81"/>
      <c r="F86" s="86"/>
      <c r="G86" s="67"/>
      <c r="H86" s="75"/>
      <c r="J86" s="79"/>
      <c r="K86" s="75"/>
      <c r="L86" s="76"/>
      <c r="M86" s="75"/>
      <c r="N86" s="233"/>
      <c r="O86" s="79"/>
      <c r="P86" s="75"/>
      <c r="Q86" s="80"/>
      <c r="R86" s="75"/>
      <c r="S86" s="79"/>
      <c r="T86" s="85"/>
      <c r="V86" s="66"/>
      <c r="W86" s="66"/>
      <c r="X86" s="66"/>
      <c r="Y86" s="66"/>
      <c r="Z86" s="66"/>
      <c r="AA86" s="66"/>
      <c r="AB86" s="66"/>
      <c r="AF86" s="79"/>
      <c r="AG86" s="85"/>
      <c r="AI86" s="75"/>
      <c r="AJ86" s="147"/>
    </row>
    <row r="87" spans="1:36" s="69" customFormat="1" ht="39.75" customHeight="1" x14ac:dyDescent="0.2">
      <c r="A87" s="135"/>
      <c r="B87" s="66"/>
      <c r="C87" s="65" t="str">
        <f ca="1">IF(AND(TODAY()&gt;=D87,TODAY()&lt;=E87),"➜",IF(TODAY()&gt;=E87,"✓",""))</f>
        <v>✓</v>
      </c>
      <c r="D87" s="73">
        <f>D85+7</f>
        <v>46251</v>
      </c>
      <c r="E87" s="73">
        <f>E85+7</f>
        <v>46255</v>
      </c>
      <c r="F87" s="130">
        <f>NETWORKDAYS.INTL(D87,E87,,[1]feriados!$C$2:$C$500)</f>
        <v>5</v>
      </c>
      <c r="G87" s="67"/>
      <c r="H87" s="75"/>
      <c r="I87" s="94" t="s">
        <v>164</v>
      </c>
      <c r="J87" s="79"/>
      <c r="K87" s="75"/>
      <c r="M87" s="75"/>
      <c r="N87" s="234"/>
      <c r="O87" s="79"/>
      <c r="P87" s="75"/>
      <c r="Q87" s="80"/>
      <c r="R87" s="75"/>
      <c r="S87" s="79"/>
      <c r="T87" s="66"/>
      <c r="U87" s="289" t="s">
        <v>87</v>
      </c>
      <c r="V87" s="66"/>
      <c r="W87" s="66"/>
      <c r="X87" s="66"/>
      <c r="Y87" s="66"/>
      <c r="Z87" s="66"/>
      <c r="AA87" s="66"/>
      <c r="AB87" s="66"/>
      <c r="AC87" s="281" t="s">
        <v>88</v>
      </c>
      <c r="AD87" s="281"/>
      <c r="AE87" s="281"/>
      <c r="AF87" s="67"/>
      <c r="AG87" s="66"/>
      <c r="AI87" s="66"/>
      <c r="AJ87" s="145"/>
    </row>
    <row r="88" spans="1:36" s="69" customFormat="1" ht="11.25" customHeight="1" x14ac:dyDescent="0.2">
      <c r="A88" s="137"/>
      <c r="B88" s="75"/>
      <c r="C88" s="73"/>
      <c r="D88" s="81"/>
      <c r="E88" s="81"/>
      <c r="F88" s="86"/>
      <c r="G88" s="67"/>
      <c r="H88" s="75"/>
      <c r="J88" s="79"/>
      <c r="K88" s="75"/>
      <c r="M88" s="75"/>
      <c r="N88" s="75"/>
      <c r="O88" s="79"/>
      <c r="P88" s="75"/>
      <c r="Q88" s="80"/>
      <c r="R88" s="75"/>
      <c r="S88" s="79"/>
      <c r="T88" s="66"/>
      <c r="U88" s="338"/>
      <c r="V88" s="75"/>
      <c r="W88" s="66"/>
      <c r="X88" s="75"/>
      <c r="Y88" s="66"/>
      <c r="Z88" s="75"/>
      <c r="AA88" s="66"/>
      <c r="AB88" s="66"/>
      <c r="AC88" s="281"/>
      <c r="AD88" s="281"/>
      <c r="AE88" s="281"/>
      <c r="AF88" s="67"/>
      <c r="AG88" s="66"/>
      <c r="AI88" s="66"/>
      <c r="AJ88" s="145"/>
    </row>
    <row r="89" spans="1:36" s="69" customFormat="1" ht="30" customHeight="1" x14ac:dyDescent="0.2">
      <c r="A89" s="135"/>
      <c r="B89" s="66"/>
      <c r="C89" s="65" t="str">
        <f ca="1">IF(AND(TODAY()&gt;=D89,TODAY()&lt;=E89),"➜",IF(TODAY()&gt;=E89,"✓",""))</f>
        <v>➜</v>
      </c>
      <c r="D89" s="73">
        <f>D87+7</f>
        <v>46258</v>
      </c>
      <c r="E89" s="73">
        <f>E87+7</f>
        <v>46262</v>
      </c>
      <c r="F89" s="130">
        <f>NETWORKDAYS.INTL(D89,E89,,[1]feriados!$C$2:$C$500)</f>
        <v>5</v>
      </c>
      <c r="G89" s="67"/>
      <c r="H89" s="75"/>
      <c r="I89" s="267" t="s">
        <v>86</v>
      </c>
      <c r="J89" s="79"/>
      <c r="K89" s="75"/>
      <c r="M89" s="75"/>
      <c r="N89" s="75"/>
      <c r="O89" s="79"/>
      <c r="P89" s="75"/>
      <c r="Q89" s="80"/>
      <c r="R89" s="75"/>
      <c r="S89" s="79"/>
      <c r="T89" s="66"/>
      <c r="U89" s="339"/>
      <c r="W89" s="66"/>
      <c r="Y89" s="66"/>
      <c r="AA89" s="66"/>
      <c r="AB89" s="66"/>
      <c r="AC89" s="281"/>
      <c r="AD89" s="281"/>
      <c r="AE89" s="281"/>
      <c r="AF89" s="67"/>
      <c r="AG89" s="66"/>
      <c r="AI89" s="66"/>
      <c r="AJ89" s="145"/>
    </row>
    <row r="90" spans="1:36" s="69" customFormat="1" ht="11.25" customHeight="1" x14ac:dyDescent="0.2">
      <c r="A90" s="135"/>
      <c r="B90" s="75"/>
      <c r="C90" s="73"/>
      <c r="D90" s="73"/>
      <c r="E90" s="73"/>
      <c r="F90" s="66"/>
      <c r="G90" s="67"/>
      <c r="H90" s="75"/>
      <c r="I90" s="267"/>
      <c r="J90" s="79"/>
      <c r="K90" s="75"/>
      <c r="L90" s="77"/>
      <c r="M90" s="75"/>
      <c r="N90" s="75"/>
      <c r="O90" s="79"/>
      <c r="P90" s="75"/>
      <c r="Q90" s="80"/>
      <c r="R90" s="75"/>
      <c r="S90" s="79"/>
      <c r="T90" s="66"/>
      <c r="V90" s="75"/>
      <c r="W90" s="66"/>
      <c r="X90" s="75"/>
      <c r="Y90" s="66"/>
      <c r="Z90" s="75"/>
      <c r="AA90" s="66"/>
      <c r="AB90" s="75"/>
      <c r="AF90" s="67"/>
      <c r="AG90" s="66"/>
      <c r="AI90" s="66"/>
      <c r="AJ90" s="145"/>
    </row>
    <row r="91" spans="1:36" s="69" customFormat="1" ht="32.25" customHeight="1" x14ac:dyDescent="0.2">
      <c r="A91" s="150"/>
      <c r="B91" s="75"/>
      <c r="C91" s="73"/>
      <c r="D91" s="73">
        <f>D89+7</f>
        <v>46265</v>
      </c>
      <c r="E91" s="73">
        <f>E89+7</f>
        <v>46269</v>
      </c>
      <c r="F91" s="130">
        <f>NETWORKDAYS.INTL(D91,E91,,[1]feriados!$C$2:$C$500)</f>
        <v>5</v>
      </c>
      <c r="G91" s="67"/>
      <c r="H91" s="75"/>
      <c r="I91" s="267"/>
      <c r="J91" s="79"/>
      <c r="K91" s="75"/>
      <c r="L91" s="77"/>
      <c r="M91" s="75"/>
      <c r="N91" s="75"/>
      <c r="O91" s="79"/>
      <c r="P91" s="75"/>
      <c r="Q91" s="80"/>
      <c r="R91" s="75"/>
      <c r="S91" s="79"/>
      <c r="T91" s="66"/>
      <c r="U91" s="151" t="s">
        <v>90</v>
      </c>
      <c r="W91" s="66"/>
      <c r="X91" s="75"/>
      <c r="AA91" s="334" t="s">
        <v>91</v>
      </c>
      <c r="AB91" s="66"/>
      <c r="AC91" s="227" t="s">
        <v>16</v>
      </c>
      <c r="AD91" s="228"/>
      <c r="AE91" s="229"/>
      <c r="AF91" s="67"/>
      <c r="AG91" s="66"/>
      <c r="AI91" s="66"/>
      <c r="AJ91" s="145"/>
    </row>
    <row r="92" spans="1:36" s="69" customFormat="1" ht="11.25" customHeight="1" x14ac:dyDescent="0.2">
      <c r="A92" s="150"/>
      <c r="B92" s="75"/>
      <c r="C92" s="73"/>
      <c r="D92" s="73"/>
      <c r="E92" s="73"/>
      <c r="F92" s="66"/>
      <c r="G92" s="67"/>
      <c r="H92" s="75"/>
      <c r="I92" s="75"/>
      <c r="J92" s="79"/>
      <c r="K92" s="75"/>
      <c r="L92" s="75"/>
      <c r="M92" s="75"/>
      <c r="N92" s="75"/>
      <c r="O92" s="79"/>
      <c r="P92" s="75"/>
      <c r="Q92" s="80"/>
      <c r="R92" s="75"/>
      <c r="S92" s="79"/>
      <c r="T92" s="66"/>
      <c r="V92" s="75"/>
      <c r="W92" s="66"/>
      <c r="X92" s="75"/>
      <c r="Y92" s="75"/>
      <c r="Z92" s="75"/>
      <c r="AA92" s="334"/>
      <c r="AB92" s="75"/>
      <c r="AC92" s="66"/>
      <c r="AD92" s="66"/>
      <c r="AE92" s="66"/>
      <c r="AF92" s="67"/>
      <c r="AG92" s="66"/>
      <c r="AI92" s="66"/>
      <c r="AJ92" s="145"/>
    </row>
    <row r="93" spans="1:36" s="69" customFormat="1" ht="24.75" customHeight="1" x14ac:dyDescent="0.2">
      <c r="A93" s="150"/>
      <c r="B93" s="75"/>
      <c r="C93" s="73"/>
      <c r="D93" s="73">
        <f>D91+7</f>
        <v>46272</v>
      </c>
      <c r="E93" s="73">
        <f>E91+7</f>
        <v>46276</v>
      </c>
      <c r="F93" s="130">
        <f>NETWORKDAYS.INTL(D93,E93,,[1]feriados!$C$2:$C$500)</f>
        <v>5</v>
      </c>
      <c r="G93" s="67"/>
      <c r="H93" s="75"/>
      <c r="I93" s="75"/>
      <c r="J93" s="79"/>
      <c r="K93" s="75"/>
      <c r="L93" s="232" t="s">
        <v>92</v>
      </c>
      <c r="M93" s="75"/>
      <c r="N93" s="75"/>
      <c r="O93" s="79"/>
      <c r="P93" s="75"/>
      <c r="Q93" s="80"/>
      <c r="R93" s="267" t="s">
        <v>89</v>
      </c>
      <c r="S93" s="79"/>
      <c r="T93" s="66"/>
      <c r="U93" s="181" t="s">
        <v>72</v>
      </c>
      <c r="W93" s="66"/>
      <c r="Y93" s="75"/>
      <c r="AA93" s="334"/>
      <c r="AC93" s="227" t="s">
        <v>17</v>
      </c>
      <c r="AD93" s="228"/>
      <c r="AE93" s="229"/>
      <c r="AF93" s="67"/>
      <c r="AG93" s="66"/>
      <c r="AI93" s="66"/>
      <c r="AJ93" s="145"/>
    </row>
    <row r="94" spans="1:36" s="69" customFormat="1" ht="11.25" customHeight="1" x14ac:dyDescent="0.2">
      <c r="A94" s="150"/>
      <c r="B94" s="75"/>
      <c r="C94" s="73"/>
      <c r="D94" s="73"/>
      <c r="E94" s="73"/>
      <c r="F94" s="66"/>
      <c r="G94" s="67"/>
      <c r="H94" s="75"/>
      <c r="I94" s="75"/>
      <c r="J94" s="79"/>
      <c r="K94" s="75"/>
      <c r="L94" s="233"/>
      <c r="M94" s="75"/>
      <c r="N94" s="75"/>
      <c r="O94" s="79"/>
      <c r="P94" s="75"/>
      <c r="Q94" s="80"/>
      <c r="R94" s="267"/>
      <c r="S94" s="79"/>
      <c r="T94" s="66"/>
      <c r="U94" s="182"/>
      <c r="V94" s="75"/>
      <c r="W94" s="66"/>
      <c r="X94" s="75"/>
      <c r="Y94" s="75"/>
      <c r="Z94" s="75"/>
      <c r="AA94" s="334"/>
      <c r="AB94" s="75"/>
      <c r="AF94" s="67"/>
      <c r="AG94" s="66"/>
      <c r="AI94" s="66"/>
      <c r="AJ94" s="145"/>
    </row>
    <row r="95" spans="1:36" s="69" customFormat="1" ht="22.5" customHeight="1" x14ac:dyDescent="0.2">
      <c r="A95" s="150"/>
      <c r="B95" s="75"/>
      <c r="C95" s="73"/>
      <c r="D95" s="73">
        <f>D93+7</f>
        <v>46279</v>
      </c>
      <c r="E95" s="73">
        <f>E93+7</f>
        <v>46283</v>
      </c>
      <c r="F95" s="130">
        <f>NETWORKDAYS.INTL(D95,E95,,[1]feriados!$C$2:$C$500)</f>
        <v>5</v>
      </c>
      <c r="G95" s="67"/>
      <c r="H95" s="75"/>
      <c r="I95" s="75"/>
      <c r="J95" s="79"/>
      <c r="K95" s="75"/>
      <c r="L95" s="233"/>
      <c r="M95" s="75"/>
      <c r="N95" s="75"/>
      <c r="O95" s="79"/>
      <c r="P95" s="75"/>
      <c r="Q95" s="80"/>
      <c r="R95" s="267"/>
      <c r="S95" s="79"/>
      <c r="T95" s="66"/>
      <c r="U95" s="183"/>
      <c r="W95" s="66"/>
      <c r="Y95" s="75"/>
      <c r="AA95" s="334"/>
      <c r="AC95" s="227" t="s">
        <v>19</v>
      </c>
      <c r="AD95" s="228"/>
      <c r="AE95" s="229"/>
      <c r="AF95" s="67"/>
      <c r="AG95" s="66"/>
      <c r="AI95" s="66"/>
      <c r="AJ95" s="145"/>
    </row>
    <row r="96" spans="1:36" s="69" customFormat="1" ht="11.25" customHeight="1" x14ac:dyDescent="0.2">
      <c r="A96" s="150"/>
      <c r="B96" s="75"/>
      <c r="C96" s="73"/>
      <c r="D96" s="73"/>
      <c r="E96" s="73"/>
      <c r="F96" s="66"/>
      <c r="G96" s="67"/>
      <c r="H96" s="75"/>
      <c r="I96" s="75"/>
      <c r="J96" s="79"/>
      <c r="K96" s="75"/>
      <c r="L96" s="233"/>
      <c r="M96" s="75"/>
      <c r="N96" s="75"/>
      <c r="O96" s="79"/>
      <c r="P96" s="75"/>
      <c r="Q96" s="80"/>
      <c r="R96" s="267"/>
      <c r="S96" s="79"/>
      <c r="T96" s="66"/>
      <c r="V96" s="75"/>
      <c r="W96" s="66"/>
      <c r="X96" s="75"/>
      <c r="Y96" s="75"/>
      <c r="Z96" s="75"/>
      <c r="AA96" s="334"/>
      <c r="AB96" s="75"/>
      <c r="AC96" s="74"/>
      <c r="AD96" s="74"/>
      <c r="AF96" s="67"/>
      <c r="AG96" s="66"/>
      <c r="AI96" s="66"/>
      <c r="AJ96" s="145"/>
    </row>
    <row r="97" spans="1:36" s="69" customFormat="1" ht="21.75" customHeight="1" x14ac:dyDescent="0.2">
      <c r="A97" s="150"/>
      <c r="B97" s="75"/>
      <c r="C97" s="73"/>
      <c r="D97" s="73">
        <f>D95+7</f>
        <v>46286</v>
      </c>
      <c r="E97" s="73">
        <f>E95+7</f>
        <v>46290</v>
      </c>
      <c r="F97" s="130">
        <f>NETWORKDAYS.INTL(D97,E97,,[1]feriados!$C$2:$C$500)</f>
        <v>5</v>
      </c>
      <c r="G97" s="67"/>
      <c r="H97" s="75"/>
      <c r="I97" s="75"/>
      <c r="J97" s="79"/>
      <c r="K97" s="75"/>
      <c r="L97" s="233"/>
      <c r="M97" s="75"/>
      <c r="N97" s="75"/>
      <c r="O97" s="79"/>
      <c r="P97" s="75"/>
      <c r="Q97" s="80"/>
      <c r="R97" s="267"/>
      <c r="S97" s="79"/>
      <c r="T97" s="66"/>
      <c r="W97" s="66"/>
      <c r="Y97" s="75"/>
      <c r="AA97" s="334"/>
      <c r="AC97" s="239" t="s">
        <v>20</v>
      </c>
      <c r="AD97" s="240"/>
      <c r="AE97" s="241"/>
      <c r="AF97" s="67"/>
      <c r="AG97" s="66"/>
      <c r="AI97" s="66"/>
      <c r="AJ97" s="145"/>
    </row>
    <row r="98" spans="1:36" s="69" customFormat="1" ht="11.25" customHeight="1" x14ac:dyDescent="0.2">
      <c r="A98" s="150"/>
      <c r="B98" s="75"/>
      <c r="C98" s="73"/>
      <c r="D98" s="73"/>
      <c r="E98" s="73"/>
      <c r="F98" s="66"/>
      <c r="G98" s="67"/>
      <c r="H98" s="75"/>
      <c r="I98" s="75"/>
      <c r="J98" s="79"/>
      <c r="K98" s="75"/>
      <c r="L98" s="233"/>
      <c r="M98" s="75"/>
      <c r="N98" s="75"/>
      <c r="O98" s="79"/>
      <c r="P98" s="75"/>
      <c r="Q98" s="80"/>
      <c r="R98" s="267"/>
      <c r="S98" s="79"/>
      <c r="T98" s="66"/>
      <c r="V98" s="75"/>
      <c r="W98" s="66"/>
      <c r="X98" s="75"/>
      <c r="Y98" s="75"/>
      <c r="Z98" s="75"/>
      <c r="AA98" s="334"/>
      <c r="AB98" s="75"/>
      <c r="AC98" s="66"/>
      <c r="AD98" s="66"/>
      <c r="AE98" s="66"/>
      <c r="AF98" s="67"/>
      <c r="AG98" s="66"/>
      <c r="AI98" s="66"/>
      <c r="AJ98" s="145"/>
    </row>
    <row r="99" spans="1:36" s="69" customFormat="1" ht="22.5" customHeight="1" x14ac:dyDescent="0.2">
      <c r="A99" s="150"/>
      <c r="B99" s="75"/>
      <c r="C99" s="73"/>
      <c r="D99" s="73">
        <f>D97+7</f>
        <v>46293</v>
      </c>
      <c r="E99" s="73">
        <f>E97+7</f>
        <v>46297</v>
      </c>
      <c r="F99" s="130">
        <f>NETWORKDAYS.INTL(D99,E99,,[1]feriados!$C$2:$C$500)</f>
        <v>5</v>
      </c>
      <c r="G99" s="67"/>
      <c r="H99" s="75"/>
      <c r="I99" s="75"/>
      <c r="J99" s="79"/>
      <c r="K99" s="75"/>
      <c r="L99" s="233"/>
      <c r="M99" s="75"/>
      <c r="N99" s="75"/>
      <c r="O99" s="79"/>
      <c r="P99" s="75"/>
      <c r="Q99" s="80"/>
      <c r="R99" s="267"/>
      <c r="S99" s="79"/>
      <c r="T99" s="66"/>
      <c r="W99" s="66"/>
      <c r="Y99" s="75"/>
      <c r="AA99" s="334"/>
      <c r="AC99" s="239" t="s">
        <v>22</v>
      </c>
      <c r="AD99" s="240"/>
      <c r="AE99" s="241"/>
      <c r="AF99" s="67"/>
      <c r="AG99" s="66"/>
      <c r="AI99" s="66"/>
      <c r="AJ99" s="145"/>
    </row>
    <row r="100" spans="1:36" s="69" customFormat="1" ht="11.25" customHeight="1" x14ac:dyDescent="0.2">
      <c r="A100" s="150"/>
      <c r="B100" s="75"/>
      <c r="C100" s="73"/>
      <c r="D100" s="73"/>
      <c r="E100" s="73"/>
      <c r="F100" s="66"/>
      <c r="G100" s="67"/>
      <c r="H100" s="75"/>
      <c r="I100" s="75"/>
      <c r="J100" s="79"/>
      <c r="K100" s="75"/>
      <c r="L100" s="233"/>
      <c r="M100" s="75"/>
      <c r="N100" s="75"/>
      <c r="O100" s="79"/>
      <c r="P100" s="75"/>
      <c r="Q100" s="80"/>
      <c r="R100" s="267"/>
      <c r="S100" s="79"/>
      <c r="T100" s="66"/>
      <c r="V100" s="75"/>
      <c r="W100" s="66"/>
      <c r="Z100" s="75"/>
      <c r="AA100" s="334"/>
      <c r="AB100" s="75"/>
      <c r="AF100" s="67"/>
      <c r="AG100" s="66"/>
      <c r="AI100" s="66"/>
      <c r="AJ100" s="145"/>
    </row>
    <row r="101" spans="1:36" s="69" customFormat="1" ht="23.25" customHeight="1" x14ac:dyDescent="0.2">
      <c r="A101" s="150"/>
      <c r="B101" s="75"/>
      <c r="C101" s="73"/>
      <c r="D101" s="73">
        <f>D99+7</f>
        <v>46300</v>
      </c>
      <c r="E101" s="73">
        <f>E99+7</f>
        <v>46304</v>
      </c>
      <c r="F101" s="130">
        <f>NETWORKDAYS.INTL(D101,E101,,[1]feriados!$C$2:$C$500)</f>
        <v>4</v>
      </c>
      <c r="G101" s="67"/>
      <c r="H101" s="75"/>
      <c r="I101" s="75"/>
      <c r="J101" s="79"/>
      <c r="K101" s="75"/>
      <c r="L101" s="233"/>
      <c r="M101" s="75"/>
      <c r="N101" s="75"/>
      <c r="O101" s="79"/>
      <c r="P101" s="75"/>
      <c r="Q101" s="80"/>
      <c r="R101" s="267"/>
      <c r="S101" s="79"/>
      <c r="T101" s="66"/>
      <c r="W101" s="66"/>
      <c r="Y101" s="75"/>
      <c r="AA101" s="334"/>
      <c r="AC101" s="239" t="s">
        <v>23</v>
      </c>
      <c r="AD101" s="240"/>
      <c r="AE101" s="241"/>
      <c r="AF101" s="67"/>
      <c r="AG101" s="66"/>
      <c r="AI101" s="66"/>
      <c r="AJ101" s="145"/>
    </row>
    <row r="102" spans="1:36" s="69" customFormat="1" ht="11.25" customHeight="1" x14ac:dyDescent="0.2">
      <c r="A102" s="150"/>
      <c r="B102" s="75"/>
      <c r="C102" s="73"/>
      <c r="D102" s="73"/>
      <c r="E102" s="73"/>
      <c r="F102" s="66"/>
      <c r="G102" s="67"/>
      <c r="H102" s="75"/>
      <c r="I102" s="75"/>
      <c r="J102" s="79"/>
      <c r="K102" s="75"/>
      <c r="L102" s="233"/>
      <c r="M102" s="75"/>
      <c r="N102" s="75"/>
      <c r="O102" s="79"/>
      <c r="P102" s="75"/>
      <c r="Q102" s="80"/>
      <c r="R102" s="267"/>
      <c r="S102" s="79"/>
      <c r="T102" s="66"/>
      <c r="V102" s="75"/>
      <c r="W102" s="66"/>
      <c r="Z102" s="75"/>
      <c r="AA102" s="334"/>
      <c r="AB102" s="75"/>
      <c r="AC102" s="66"/>
      <c r="AD102" s="66"/>
      <c r="AF102" s="67"/>
      <c r="AG102" s="66"/>
      <c r="AI102" s="66"/>
      <c r="AJ102" s="145"/>
    </row>
    <row r="103" spans="1:36" s="69" customFormat="1" ht="23.25" customHeight="1" x14ac:dyDescent="0.2">
      <c r="A103" s="150"/>
      <c r="B103" s="75"/>
      <c r="C103" s="73"/>
      <c r="D103" s="73">
        <f>D101+7</f>
        <v>46307</v>
      </c>
      <c r="E103" s="73">
        <f>E101+7</f>
        <v>46311</v>
      </c>
      <c r="F103" s="130">
        <f>NETWORKDAYS.INTL(D103,E103,,[1]feriados!$C$2:$C$500)</f>
        <v>5</v>
      </c>
      <c r="G103" s="67"/>
      <c r="H103" s="75"/>
      <c r="I103" s="75"/>
      <c r="J103" s="79"/>
      <c r="K103" s="75"/>
      <c r="L103" s="233"/>
      <c r="M103" s="75"/>
      <c r="N103" s="75"/>
      <c r="O103" s="79"/>
      <c r="P103" s="75"/>
      <c r="Q103" s="80"/>
      <c r="R103" s="267"/>
      <c r="S103" s="79"/>
      <c r="T103" s="66"/>
      <c r="W103" s="66"/>
      <c r="Y103" s="75"/>
      <c r="AA103" s="334"/>
      <c r="AC103" s="239" t="s">
        <v>24</v>
      </c>
      <c r="AD103" s="240"/>
      <c r="AE103" s="241"/>
      <c r="AF103" s="67"/>
      <c r="AG103" s="66"/>
      <c r="AI103" s="66"/>
      <c r="AJ103" s="145"/>
    </row>
    <row r="104" spans="1:36" s="69" customFormat="1" ht="11.25" customHeight="1" x14ac:dyDescent="0.2">
      <c r="A104" s="150"/>
      <c r="B104" s="75"/>
      <c r="C104" s="73"/>
      <c r="D104" s="73"/>
      <c r="E104" s="73"/>
      <c r="F104" s="66"/>
      <c r="G104" s="67"/>
      <c r="H104" s="75"/>
      <c r="I104" s="75"/>
      <c r="J104" s="79"/>
      <c r="K104" s="75"/>
      <c r="L104" s="233"/>
      <c r="M104" s="75"/>
      <c r="N104" s="75"/>
      <c r="O104" s="79"/>
      <c r="P104" s="75"/>
      <c r="Q104" s="80"/>
      <c r="R104" s="267"/>
      <c r="S104" s="79"/>
      <c r="T104" s="66"/>
      <c r="V104" s="75"/>
      <c r="W104" s="66"/>
      <c r="Z104" s="75"/>
      <c r="AA104" s="334"/>
      <c r="AB104" s="75"/>
      <c r="AF104" s="67"/>
      <c r="AG104" s="66"/>
      <c r="AI104" s="66"/>
      <c r="AJ104" s="145"/>
    </row>
    <row r="105" spans="1:36" s="69" customFormat="1" ht="26.25" customHeight="1" x14ac:dyDescent="0.2">
      <c r="A105" s="150"/>
      <c r="B105" s="75"/>
      <c r="C105" s="73"/>
      <c r="D105" s="73">
        <f>D103+7</f>
        <v>46314</v>
      </c>
      <c r="E105" s="73">
        <f>E103+7</f>
        <v>46318</v>
      </c>
      <c r="F105" s="130">
        <f>NETWORKDAYS.INTL(D105,E105,,[1]feriados!$C$2:$C$500)</f>
        <v>5</v>
      </c>
      <c r="G105" s="67"/>
      <c r="H105" s="75"/>
      <c r="I105" s="75"/>
      <c r="J105" s="79"/>
      <c r="K105" s="75"/>
      <c r="L105" s="233"/>
      <c r="M105" s="75"/>
      <c r="N105" s="75"/>
      <c r="O105" s="79"/>
      <c r="P105" s="75"/>
      <c r="Q105" s="80"/>
      <c r="R105" s="267"/>
      <c r="S105" s="79"/>
      <c r="T105" s="66"/>
      <c r="W105" s="66"/>
      <c r="AA105" s="334"/>
      <c r="AC105" s="239" t="s">
        <v>25</v>
      </c>
      <c r="AD105" s="240"/>
      <c r="AE105" s="241"/>
      <c r="AF105" s="67"/>
      <c r="AG105" s="66"/>
      <c r="AI105" s="66"/>
      <c r="AJ105" s="145"/>
    </row>
    <row r="106" spans="1:36" s="69" customFormat="1" ht="11.25" customHeight="1" x14ac:dyDescent="0.2">
      <c r="A106" s="150"/>
      <c r="B106" s="75"/>
      <c r="C106" s="73"/>
      <c r="D106" s="73"/>
      <c r="E106" s="73"/>
      <c r="F106" s="66"/>
      <c r="G106" s="67"/>
      <c r="H106" s="75"/>
      <c r="I106" s="75"/>
      <c r="J106" s="79"/>
      <c r="K106" s="75"/>
      <c r="L106" s="233"/>
      <c r="M106" s="75"/>
      <c r="N106" s="75"/>
      <c r="O106" s="79"/>
      <c r="P106" s="77"/>
      <c r="Q106" s="80"/>
      <c r="R106" s="267"/>
      <c r="S106" s="79"/>
      <c r="T106" s="66"/>
      <c r="V106" s="75"/>
      <c r="W106" s="66"/>
      <c r="Y106" s="75"/>
      <c r="Z106" s="75"/>
      <c r="AA106" s="334"/>
      <c r="AB106" s="75"/>
      <c r="AF106" s="67"/>
      <c r="AG106" s="66"/>
      <c r="AI106" s="66"/>
      <c r="AJ106" s="145"/>
    </row>
    <row r="107" spans="1:36" s="69" customFormat="1" ht="44.25" customHeight="1" x14ac:dyDescent="0.2">
      <c r="A107" s="150"/>
      <c r="B107" s="75"/>
      <c r="C107" s="73"/>
      <c r="D107" s="73">
        <f>D105+7</f>
        <v>46321</v>
      </c>
      <c r="E107" s="73">
        <f>E105+7</f>
        <v>46325</v>
      </c>
      <c r="F107" s="130">
        <f>NETWORKDAYS.INTL(D107,E107,,[1]feriados!$C$2:$C$500)</f>
        <v>5</v>
      </c>
      <c r="G107" s="67"/>
      <c r="H107" s="75"/>
      <c r="I107" s="75"/>
      <c r="J107" s="79"/>
      <c r="K107" s="75"/>
      <c r="L107" s="233"/>
      <c r="M107" s="75"/>
      <c r="N107" s="75"/>
      <c r="O107" s="79"/>
      <c r="P107" s="77"/>
      <c r="Q107" s="80"/>
      <c r="R107" s="267"/>
      <c r="S107" s="79"/>
      <c r="T107" s="66"/>
      <c r="W107" s="66"/>
      <c r="AA107" s="334"/>
      <c r="AC107" s="305" t="s">
        <v>165</v>
      </c>
      <c r="AD107" s="306"/>
      <c r="AE107" s="333"/>
      <c r="AF107" s="67"/>
      <c r="AG107" s="66"/>
      <c r="AI107" s="66"/>
      <c r="AJ107" s="145"/>
    </row>
    <row r="108" spans="1:36" s="69" customFormat="1" ht="11.25" customHeight="1" x14ac:dyDescent="0.2">
      <c r="A108" s="150"/>
      <c r="B108" s="75"/>
      <c r="C108" s="73"/>
      <c r="D108" s="73"/>
      <c r="E108" s="73"/>
      <c r="F108" s="66"/>
      <c r="G108" s="67"/>
      <c r="H108" s="75"/>
      <c r="I108" s="75"/>
      <c r="J108" s="79"/>
      <c r="K108" s="75"/>
      <c r="L108" s="233"/>
      <c r="M108" s="75"/>
      <c r="N108" s="75"/>
      <c r="O108" s="79"/>
      <c r="P108" s="75"/>
      <c r="Q108" s="80"/>
      <c r="R108" s="267"/>
      <c r="S108" s="79"/>
      <c r="T108" s="66"/>
      <c r="W108" s="66"/>
      <c r="Z108" s="75"/>
      <c r="AA108" s="334"/>
      <c r="AB108" s="75"/>
      <c r="AF108" s="67"/>
      <c r="AG108" s="66"/>
      <c r="AI108" s="66"/>
      <c r="AJ108" s="145"/>
    </row>
    <row r="109" spans="1:36" s="69" customFormat="1" ht="57" customHeight="1" x14ac:dyDescent="0.2">
      <c r="A109" s="150"/>
      <c r="B109" s="75"/>
      <c r="C109" s="73"/>
      <c r="D109" s="73">
        <f>D107+7</f>
        <v>46328</v>
      </c>
      <c r="E109" s="73">
        <f>E107+7</f>
        <v>46332</v>
      </c>
      <c r="F109" s="130">
        <f>NETWORKDAYS.INTL(D109,E109,,[1]feriados!$C$2:$C$500)</f>
        <v>3</v>
      </c>
      <c r="G109" s="67"/>
      <c r="H109" s="75"/>
      <c r="I109" s="75"/>
      <c r="J109" s="79"/>
      <c r="K109" s="75"/>
      <c r="L109" s="233"/>
      <c r="M109" s="75"/>
      <c r="N109" s="75"/>
      <c r="O109" s="79"/>
      <c r="P109" s="75"/>
      <c r="Q109" s="80"/>
      <c r="R109" s="267"/>
      <c r="S109" s="79"/>
      <c r="T109" s="66"/>
      <c r="AA109" s="334"/>
      <c r="AC109" s="148" t="s">
        <v>29</v>
      </c>
      <c r="AD109" s="169"/>
      <c r="AE109" s="355" t="s">
        <v>28</v>
      </c>
      <c r="AF109" s="67"/>
      <c r="AG109" s="66"/>
      <c r="AH109" s="231" t="s">
        <v>94</v>
      </c>
      <c r="AI109" s="66"/>
      <c r="AJ109" s="145"/>
    </row>
    <row r="110" spans="1:36" s="69" customFormat="1" ht="14.25" customHeight="1" x14ac:dyDescent="0.2">
      <c r="A110" s="150"/>
      <c r="B110" s="75"/>
      <c r="C110" s="73"/>
      <c r="D110" s="73"/>
      <c r="E110" s="73"/>
      <c r="F110" s="66"/>
      <c r="G110" s="67"/>
      <c r="H110" s="75"/>
      <c r="I110" s="75"/>
      <c r="J110" s="79"/>
      <c r="K110" s="75"/>
      <c r="L110" s="233"/>
      <c r="M110" s="75"/>
      <c r="N110" s="75"/>
      <c r="O110" s="79"/>
      <c r="P110" s="75"/>
      <c r="Q110" s="80"/>
      <c r="R110" s="267"/>
      <c r="S110" s="79"/>
      <c r="T110" s="66"/>
      <c r="Z110" s="75"/>
      <c r="AA110" s="334"/>
      <c r="AB110" s="75"/>
      <c r="AE110" s="355"/>
      <c r="AF110" s="67"/>
      <c r="AG110" s="66"/>
      <c r="AH110" s="231"/>
      <c r="AI110" s="66"/>
      <c r="AJ110" s="145"/>
    </row>
    <row r="111" spans="1:36" s="69" customFormat="1" ht="48.75" customHeight="1" x14ac:dyDescent="0.2">
      <c r="A111" s="150"/>
      <c r="B111" s="75"/>
      <c r="C111" s="73"/>
      <c r="D111" s="73">
        <f>D109+7</f>
        <v>46335</v>
      </c>
      <c r="E111" s="73">
        <f>E109+7</f>
        <v>46339</v>
      </c>
      <c r="F111" s="130">
        <f>NETWORKDAYS.INTL(D111,E111,,[1]feriados!$C$2:$C$500)</f>
        <v>5</v>
      </c>
      <c r="G111" s="162" t="s">
        <v>166</v>
      </c>
      <c r="H111" s="75"/>
      <c r="I111" s="75"/>
      <c r="J111" s="79"/>
      <c r="K111" s="75"/>
      <c r="L111" s="233"/>
      <c r="M111" s="75"/>
      <c r="N111" s="75"/>
      <c r="O111" s="79"/>
      <c r="P111" s="75"/>
      <c r="Q111" s="80"/>
      <c r="R111" s="267"/>
      <c r="S111" s="79"/>
      <c r="T111" s="66"/>
      <c r="AA111" s="334"/>
      <c r="AC111" s="148" t="s">
        <v>30</v>
      </c>
      <c r="AE111" s="355"/>
      <c r="AF111" s="67"/>
      <c r="AG111" s="66"/>
      <c r="AH111" s="231"/>
      <c r="AI111" s="66"/>
      <c r="AJ111" s="145"/>
    </row>
    <row r="112" spans="1:36" s="69" customFormat="1" ht="11.25" customHeight="1" x14ac:dyDescent="0.2">
      <c r="A112" s="150"/>
      <c r="B112" s="75"/>
      <c r="C112" s="73"/>
      <c r="D112" s="73"/>
      <c r="E112" s="73"/>
      <c r="F112" s="66"/>
      <c r="G112" s="67"/>
      <c r="H112" s="75"/>
      <c r="I112" s="75"/>
      <c r="J112" s="79"/>
      <c r="K112" s="75"/>
      <c r="L112" s="233"/>
      <c r="M112" s="75"/>
      <c r="N112" s="75"/>
      <c r="O112" s="79"/>
      <c r="P112" s="75"/>
      <c r="Q112" s="80"/>
      <c r="R112" s="75"/>
      <c r="S112" s="79"/>
      <c r="T112" s="66"/>
      <c r="Z112" s="75"/>
      <c r="AA112" s="334"/>
      <c r="AB112" s="75"/>
      <c r="AE112" s="355"/>
      <c r="AF112" s="67"/>
      <c r="AG112" s="66"/>
      <c r="AH112" s="231"/>
      <c r="AI112" s="66"/>
      <c r="AJ112" s="145"/>
    </row>
    <row r="113" spans="1:36" s="69" customFormat="1" ht="42.75" customHeight="1" x14ac:dyDescent="0.2">
      <c r="A113" s="150"/>
      <c r="B113" s="75"/>
      <c r="C113" s="73"/>
      <c r="D113" s="73">
        <f>D111+7</f>
        <v>46342</v>
      </c>
      <c r="E113" s="73">
        <f>E111+7</f>
        <v>46346</v>
      </c>
      <c r="F113" s="130">
        <f>NETWORKDAYS.INTL(D113,E113,,[1]feriados!$C$2:$C$500)</f>
        <v>5</v>
      </c>
      <c r="G113" s="67"/>
      <c r="H113" s="75"/>
      <c r="I113" s="75"/>
      <c r="J113" s="79"/>
      <c r="K113" s="75"/>
      <c r="L113" s="233"/>
      <c r="M113" s="75"/>
      <c r="N113" s="75"/>
      <c r="O113" s="79"/>
      <c r="P113" s="75"/>
      <c r="Q113" s="80"/>
      <c r="R113" s="75"/>
      <c r="S113" s="79"/>
      <c r="T113" s="66"/>
      <c r="V113" s="77"/>
      <c r="AA113" s="334"/>
      <c r="AC113" s="148" t="s">
        <v>167</v>
      </c>
      <c r="AE113" s="355"/>
      <c r="AF113" s="67"/>
      <c r="AG113" s="66"/>
      <c r="AH113" s="231"/>
      <c r="AI113" s="66"/>
      <c r="AJ113" s="145"/>
    </row>
    <row r="114" spans="1:36" s="69" customFormat="1" ht="11.25" customHeight="1" x14ac:dyDescent="0.2">
      <c r="A114" s="150"/>
      <c r="B114" s="75"/>
      <c r="C114" s="73"/>
      <c r="D114" s="73"/>
      <c r="E114" s="73"/>
      <c r="F114" s="66"/>
      <c r="G114" s="67"/>
      <c r="H114" s="75"/>
      <c r="I114" s="75"/>
      <c r="J114" s="79"/>
      <c r="K114" s="75"/>
      <c r="L114" s="233"/>
      <c r="M114" s="75"/>
      <c r="N114" s="75"/>
      <c r="O114" s="79"/>
      <c r="P114" s="75"/>
      <c r="Q114" s="80"/>
      <c r="R114" s="75"/>
      <c r="S114" s="79"/>
      <c r="T114" s="66"/>
      <c r="U114" s="76"/>
      <c r="V114" s="77"/>
      <c r="Z114" s="75"/>
      <c r="AA114" s="334"/>
      <c r="AB114" s="75"/>
      <c r="AF114" s="67"/>
      <c r="AG114" s="66"/>
      <c r="AH114" s="231"/>
      <c r="AI114" s="66"/>
      <c r="AJ114" s="145"/>
    </row>
    <row r="115" spans="1:36" s="69" customFormat="1" ht="42.75" customHeight="1" x14ac:dyDescent="0.2">
      <c r="A115" s="150"/>
      <c r="B115" s="75"/>
      <c r="C115" s="73"/>
      <c r="D115" s="73">
        <f>D113+7</f>
        <v>46349</v>
      </c>
      <c r="E115" s="73">
        <f>E113+7</f>
        <v>46353</v>
      </c>
      <c r="F115" s="130">
        <f>NETWORKDAYS.INTL(D115,E115,,[1]feriados!$C$2:$C$500)</f>
        <v>5</v>
      </c>
      <c r="G115" s="67"/>
      <c r="H115" s="75"/>
      <c r="I115" s="75"/>
      <c r="J115" s="79"/>
      <c r="K115" s="75"/>
      <c r="L115" s="233"/>
      <c r="M115" s="75"/>
      <c r="N115" s="75"/>
      <c r="O115" s="79"/>
      <c r="P115" s="75"/>
      <c r="Q115" s="80"/>
      <c r="R115" s="75"/>
      <c r="S115" s="79"/>
      <c r="T115" s="66"/>
      <c r="V115" s="77"/>
      <c r="Y115" s="234" t="s">
        <v>168</v>
      </c>
      <c r="AA115" s="334"/>
      <c r="AC115" s="227" t="s">
        <v>32</v>
      </c>
      <c r="AD115" s="228"/>
      <c r="AE115" s="229"/>
      <c r="AF115" s="67"/>
      <c r="AG115" s="66"/>
      <c r="AH115" s="231"/>
      <c r="AI115" s="66"/>
      <c r="AJ115" s="145"/>
    </row>
    <row r="116" spans="1:36" s="69" customFormat="1" ht="11.25" x14ac:dyDescent="0.2">
      <c r="A116" s="150"/>
      <c r="B116" s="75"/>
      <c r="C116" s="73"/>
      <c r="D116" s="73"/>
      <c r="E116" s="73"/>
      <c r="F116" s="66"/>
      <c r="G116" s="67"/>
      <c r="H116" s="75"/>
      <c r="I116" s="75"/>
      <c r="J116" s="79"/>
      <c r="K116" s="75"/>
      <c r="L116" s="233"/>
      <c r="M116" s="75"/>
      <c r="N116" s="75"/>
      <c r="O116" s="79"/>
      <c r="P116" s="75"/>
      <c r="Q116" s="80"/>
      <c r="R116" s="75"/>
      <c r="S116" s="79"/>
      <c r="T116" s="66"/>
      <c r="U116" s="77"/>
      <c r="V116" s="77"/>
      <c r="Y116" s="230"/>
      <c r="Z116" s="75"/>
      <c r="AA116" s="334"/>
      <c r="AB116" s="75"/>
      <c r="AF116" s="67"/>
      <c r="AG116" s="66"/>
      <c r="AI116" s="66"/>
      <c r="AJ116" s="145"/>
    </row>
    <row r="117" spans="1:36" s="69" customFormat="1" ht="46.5" customHeight="1" x14ac:dyDescent="0.2">
      <c r="A117" s="150"/>
      <c r="B117" s="75"/>
      <c r="C117" s="73"/>
      <c r="D117" s="73">
        <f>D115+7</f>
        <v>46356</v>
      </c>
      <c r="E117" s="73">
        <f>E115+7</f>
        <v>46360</v>
      </c>
      <c r="F117" s="130">
        <f>NETWORKDAYS.INTL(D117,E117,,[1]feriados!$C$2:$C$500)</f>
        <v>5</v>
      </c>
      <c r="G117" s="67"/>
      <c r="H117" s="75"/>
      <c r="I117" s="75"/>
      <c r="J117" s="79"/>
      <c r="K117" s="75"/>
      <c r="L117" s="234"/>
      <c r="M117" s="75"/>
      <c r="N117" s="75"/>
      <c r="O117" s="79"/>
      <c r="P117" s="75"/>
      <c r="Q117" s="80"/>
      <c r="R117" s="75"/>
      <c r="S117" s="79"/>
      <c r="T117" s="66"/>
      <c r="V117" s="77"/>
      <c r="Y117" s="230"/>
      <c r="AA117" s="334"/>
      <c r="AC117" s="227" t="s">
        <v>33</v>
      </c>
      <c r="AD117" s="228"/>
      <c r="AE117" s="229"/>
      <c r="AF117" s="67"/>
      <c r="AG117" s="66"/>
      <c r="AI117" s="66"/>
      <c r="AJ117" s="145"/>
    </row>
    <row r="118" spans="1:36" s="69" customFormat="1" ht="11.25" customHeight="1" x14ac:dyDescent="0.2">
      <c r="A118" s="150"/>
      <c r="B118" s="75"/>
      <c r="C118" s="73"/>
      <c r="D118" s="73"/>
      <c r="E118" s="73"/>
      <c r="F118" s="66"/>
      <c r="G118" s="67"/>
      <c r="H118" s="75"/>
      <c r="I118" s="75"/>
      <c r="J118" s="79"/>
      <c r="K118" s="75"/>
      <c r="L118" s="75"/>
      <c r="M118" s="75"/>
      <c r="N118" s="75"/>
      <c r="O118" s="79"/>
      <c r="P118" s="75"/>
      <c r="Q118" s="80"/>
      <c r="R118" s="75"/>
      <c r="S118" s="79"/>
      <c r="T118" s="66"/>
      <c r="U118" s="74"/>
      <c r="V118" s="77"/>
      <c r="W118" s="66"/>
      <c r="X118" s="75"/>
      <c r="Y118" s="230"/>
      <c r="Z118" s="75"/>
      <c r="AA118" s="334"/>
      <c r="AB118" s="75"/>
      <c r="AF118" s="67"/>
      <c r="AG118" s="66"/>
      <c r="AI118" s="66"/>
      <c r="AJ118" s="145"/>
    </row>
    <row r="119" spans="1:36" s="69" customFormat="1" ht="27" customHeight="1" x14ac:dyDescent="0.2">
      <c r="A119" s="150"/>
      <c r="B119" s="75"/>
      <c r="C119" s="73"/>
      <c r="D119" s="73">
        <f>D117+7</f>
        <v>46363</v>
      </c>
      <c r="E119" s="73">
        <f>E117+7</f>
        <v>46367</v>
      </c>
      <c r="F119" s="130">
        <f>NETWORKDAYS.INTL(D119,E119,,[1]feriados!$C$2:$C$500)</f>
        <v>5</v>
      </c>
      <c r="G119" s="67"/>
      <c r="H119" s="75"/>
      <c r="I119" s="75"/>
      <c r="J119" s="79"/>
      <c r="K119" s="75"/>
      <c r="L119" s="75"/>
      <c r="M119" s="75"/>
      <c r="N119" s="75"/>
      <c r="O119" s="79"/>
      <c r="P119" s="75"/>
      <c r="Q119" s="80"/>
      <c r="R119" s="75"/>
      <c r="S119" s="79"/>
      <c r="T119" s="66"/>
      <c r="U119" s="76"/>
      <c r="V119" s="77"/>
      <c r="W119" s="66"/>
      <c r="Y119" s="230"/>
      <c r="AA119" s="334"/>
      <c r="AC119" s="227" t="s">
        <v>34</v>
      </c>
      <c r="AD119" s="228"/>
      <c r="AE119" s="229"/>
      <c r="AF119" s="67"/>
      <c r="AG119" s="66"/>
      <c r="AI119" s="66"/>
      <c r="AJ119" s="145"/>
    </row>
    <row r="120" spans="1:36" s="69" customFormat="1" ht="11.25" customHeight="1" x14ac:dyDescent="0.2">
      <c r="A120" s="150"/>
      <c r="B120" s="75"/>
      <c r="C120" s="73"/>
      <c r="D120" s="73"/>
      <c r="E120" s="73"/>
      <c r="F120" s="66"/>
      <c r="G120" s="67"/>
      <c r="H120" s="75"/>
      <c r="I120" s="75"/>
      <c r="J120" s="79"/>
      <c r="K120" s="75"/>
      <c r="L120" s="75"/>
      <c r="M120" s="75"/>
      <c r="N120" s="75"/>
      <c r="O120" s="79"/>
      <c r="P120" s="75"/>
      <c r="Q120" s="80"/>
      <c r="R120" s="75"/>
      <c r="S120" s="79"/>
      <c r="T120" s="66"/>
      <c r="U120" s="76"/>
      <c r="V120" s="77"/>
      <c r="W120" s="66"/>
      <c r="X120" s="75"/>
      <c r="Y120" s="230"/>
      <c r="Z120" s="75"/>
      <c r="AA120" s="334"/>
      <c r="AB120" s="75"/>
      <c r="AF120" s="67"/>
      <c r="AG120" s="66"/>
      <c r="AI120" s="66"/>
      <c r="AJ120" s="145"/>
    </row>
    <row r="121" spans="1:36" s="69" customFormat="1" ht="27.75" customHeight="1" x14ac:dyDescent="0.2">
      <c r="A121" s="150"/>
      <c r="B121" s="75"/>
      <c r="C121" s="73"/>
      <c r="D121" s="73">
        <f>D119+7</f>
        <v>46370</v>
      </c>
      <c r="E121" s="73">
        <f>E119+7</f>
        <v>46374</v>
      </c>
      <c r="F121" s="130">
        <f>NETWORKDAYS.INTL(D121,E121,,[1]feriados!$C$2:$C$500)</f>
        <v>5</v>
      </c>
      <c r="G121" s="67"/>
      <c r="H121" s="75"/>
      <c r="I121" s="75"/>
      <c r="J121" s="79"/>
      <c r="K121" s="75"/>
      <c r="L121" s="75"/>
      <c r="M121" s="75"/>
      <c r="N121" s="75"/>
      <c r="O121" s="79"/>
      <c r="P121" s="75"/>
      <c r="Q121" s="80"/>
      <c r="R121" s="75"/>
      <c r="S121" s="79"/>
      <c r="T121" s="66"/>
      <c r="U121" s="76"/>
      <c r="V121" s="77"/>
      <c r="W121" s="66"/>
      <c r="Y121" s="230"/>
      <c r="AA121" s="334"/>
      <c r="AC121" s="227" t="s">
        <v>36</v>
      </c>
      <c r="AD121" s="228"/>
      <c r="AE121" s="229"/>
      <c r="AF121" s="67"/>
      <c r="AG121" s="66"/>
      <c r="AI121" s="66"/>
      <c r="AJ121" s="145"/>
    </row>
    <row r="122" spans="1:36" s="69" customFormat="1" ht="11.25" customHeight="1" x14ac:dyDescent="0.2">
      <c r="A122" s="150"/>
      <c r="B122" s="75"/>
      <c r="C122" s="73"/>
      <c r="D122" s="73"/>
      <c r="E122" s="73"/>
      <c r="F122" s="66"/>
      <c r="G122" s="67"/>
      <c r="H122" s="75"/>
      <c r="I122" s="75"/>
      <c r="J122" s="79"/>
      <c r="K122" s="75"/>
      <c r="L122" s="75"/>
      <c r="M122" s="75"/>
      <c r="N122" s="75"/>
      <c r="O122" s="79"/>
      <c r="P122" s="75"/>
      <c r="Q122" s="80"/>
      <c r="R122" s="75"/>
      <c r="S122" s="79"/>
      <c r="T122" s="66"/>
      <c r="V122" s="75"/>
      <c r="W122" s="66"/>
      <c r="X122" s="75"/>
      <c r="Y122" s="230"/>
      <c r="Z122" s="75"/>
      <c r="AA122" s="334"/>
      <c r="AB122" s="75"/>
      <c r="AF122" s="67"/>
      <c r="AG122" s="66"/>
      <c r="AI122" s="66"/>
      <c r="AJ122" s="145"/>
    </row>
    <row r="123" spans="1:36" s="69" customFormat="1" ht="26.25" customHeight="1" x14ac:dyDescent="0.2">
      <c r="A123" s="150"/>
      <c r="B123" s="75"/>
      <c r="C123" s="73"/>
      <c r="D123" s="73">
        <f>D121+7</f>
        <v>46377</v>
      </c>
      <c r="E123" s="73">
        <f>E121+7</f>
        <v>46381</v>
      </c>
      <c r="F123" s="130">
        <f>NETWORKDAYS.INTL(D123,E123,,[1]feriados!$C$2:$C$500)</f>
        <v>4</v>
      </c>
      <c r="G123" s="67"/>
      <c r="H123" s="75"/>
      <c r="I123" s="75"/>
      <c r="J123" s="79"/>
      <c r="K123" s="75"/>
      <c r="L123" s="75"/>
      <c r="M123" s="75"/>
      <c r="N123" s="75"/>
      <c r="O123" s="79"/>
      <c r="P123" s="75"/>
      <c r="Q123" s="80"/>
      <c r="R123" s="75"/>
      <c r="S123" s="79"/>
      <c r="T123" s="66"/>
      <c r="W123" s="66"/>
      <c r="Y123" s="230"/>
      <c r="AA123" s="334"/>
      <c r="AC123" s="354" t="s">
        <v>169</v>
      </c>
      <c r="AD123" s="354"/>
      <c r="AE123" s="354"/>
      <c r="AF123" s="67"/>
      <c r="AG123" s="66"/>
      <c r="AI123" s="66"/>
      <c r="AJ123" s="145"/>
    </row>
    <row r="124" spans="1:36" s="69" customFormat="1" ht="11.25" customHeight="1" x14ac:dyDescent="0.2">
      <c r="A124" s="150"/>
      <c r="B124" s="75"/>
      <c r="C124" s="73"/>
      <c r="D124" s="73"/>
      <c r="E124" s="73"/>
      <c r="F124" s="66"/>
      <c r="G124" s="67"/>
      <c r="H124" s="75"/>
      <c r="I124" s="75"/>
      <c r="J124" s="79"/>
      <c r="K124" s="75"/>
      <c r="L124" s="75"/>
      <c r="M124" s="75"/>
      <c r="N124" s="75"/>
      <c r="O124" s="79"/>
      <c r="P124" s="75"/>
      <c r="Q124" s="80"/>
      <c r="R124" s="75"/>
      <c r="S124" s="79"/>
      <c r="T124" s="66"/>
      <c r="W124" s="66"/>
      <c r="X124" s="75"/>
      <c r="Y124" s="230"/>
      <c r="Z124" s="75"/>
      <c r="AA124" s="334"/>
      <c r="AB124" s="75"/>
      <c r="AC124" s="354"/>
      <c r="AD124" s="354"/>
      <c r="AE124" s="354"/>
      <c r="AF124" s="67"/>
      <c r="AG124" s="66"/>
      <c r="AI124" s="66"/>
      <c r="AJ124" s="145"/>
    </row>
    <row r="125" spans="1:36" s="69" customFormat="1" ht="26.25" customHeight="1" x14ac:dyDescent="0.2">
      <c r="A125" s="150"/>
      <c r="B125" s="75"/>
      <c r="C125" s="73"/>
      <c r="D125" s="73">
        <f>D123+7</f>
        <v>46384</v>
      </c>
      <c r="E125" s="73">
        <f>E123+7</f>
        <v>46388</v>
      </c>
      <c r="F125" s="130">
        <f>NETWORKDAYS.INTL(D125,E125,,[1]feriados!$C$2:$C$500)</f>
        <v>5</v>
      </c>
      <c r="G125" s="67"/>
      <c r="H125" s="75"/>
      <c r="I125" s="75"/>
      <c r="J125" s="79"/>
      <c r="K125" s="75"/>
      <c r="L125" s="75"/>
      <c r="M125" s="75"/>
      <c r="N125" s="75"/>
      <c r="O125" s="79"/>
      <c r="P125" s="75"/>
      <c r="Q125" s="80"/>
      <c r="R125" s="75"/>
      <c r="S125" s="79"/>
      <c r="T125" s="66"/>
      <c r="W125" s="66"/>
      <c r="Y125" s="230"/>
      <c r="AA125" s="334"/>
      <c r="AC125" s="354"/>
      <c r="AD125" s="354"/>
      <c r="AE125" s="354"/>
      <c r="AF125" s="67"/>
      <c r="AG125" s="66"/>
      <c r="AI125" s="66"/>
      <c r="AJ125" s="145"/>
    </row>
    <row r="126" spans="1:36" s="69" customFormat="1" ht="11.25" customHeight="1" x14ac:dyDescent="0.2">
      <c r="A126" s="150"/>
      <c r="B126" s="75"/>
      <c r="C126" s="73"/>
      <c r="D126" s="73"/>
      <c r="E126" s="73"/>
      <c r="F126" s="66"/>
      <c r="G126" s="67"/>
      <c r="H126" s="75"/>
      <c r="I126" s="75"/>
      <c r="J126" s="79"/>
      <c r="K126" s="75"/>
      <c r="L126" s="75"/>
      <c r="M126" s="75"/>
      <c r="N126" s="75"/>
      <c r="O126" s="79"/>
      <c r="P126" s="75"/>
      <c r="Q126" s="80"/>
      <c r="R126" s="75"/>
      <c r="S126" s="79"/>
      <c r="T126" s="66"/>
      <c r="W126" s="66"/>
      <c r="X126" s="75"/>
      <c r="Y126" s="230"/>
      <c r="Z126" s="75"/>
      <c r="AA126" s="334"/>
      <c r="AB126" s="75"/>
      <c r="AC126" s="167"/>
      <c r="AF126" s="67"/>
      <c r="AG126" s="66"/>
      <c r="AI126" s="66"/>
      <c r="AJ126" s="145"/>
    </row>
    <row r="127" spans="1:36" s="69" customFormat="1" ht="30" customHeight="1" x14ac:dyDescent="0.2">
      <c r="A127" s="150"/>
      <c r="B127" s="75"/>
      <c r="C127" s="73"/>
      <c r="D127" s="73">
        <f>D125+7</f>
        <v>46391</v>
      </c>
      <c r="E127" s="73">
        <f>E125+7</f>
        <v>46395</v>
      </c>
      <c r="F127" s="130">
        <f>NETWORKDAYS.INTL(D127,E127,,[1]feriados!$C$2:$C$500)</f>
        <v>5</v>
      </c>
      <c r="G127" s="67"/>
      <c r="H127" s="75"/>
      <c r="I127" s="75"/>
      <c r="J127" s="79"/>
      <c r="K127" s="75"/>
      <c r="L127" s="75"/>
      <c r="M127" s="75"/>
      <c r="N127" s="75"/>
      <c r="O127" s="79"/>
      <c r="P127" s="75"/>
      <c r="Q127" s="80"/>
      <c r="R127" s="75"/>
      <c r="S127" s="79"/>
      <c r="T127" s="66"/>
      <c r="W127" s="66"/>
      <c r="Y127" s="230"/>
      <c r="AA127" s="334"/>
      <c r="AC127" s="227" t="s">
        <v>38</v>
      </c>
      <c r="AD127" s="228"/>
      <c r="AE127" s="229"/>
      <c r="AF127" s="67"/>
      <c r="AG127" s="66"/>
      <c r="AI127" s="66"/>
      <c r="AJ127" s="145"/>
    </row>
    <row r="128" spans="1:36" s="69" customFormat="1" ht="11.25" customHeight="1" x14ac:dyDescent="0.2">
      <c r="A128" s="150"/>
      <c r="B128" s="75"/>
      <c r="C128" s="73"/>
      <c r="D128" s="73"/>
      <c r="E128" s="73"/>
      <c r="F128" s="66"/>
      <c r="G128" s="67"/>
      <c r="H128" s="75"/>
      <c r="I128" s="75"/>
      <c r="J128" s="79"/>
      <c r="K128" s="75"/>
      <c r="L128" s="75"/>
      <c r="M128" s="75"/>
      <c r="N128" s="75"/>
      <c r="O128" s="79"/>
      <c r="P128" s="75"/>
      <c r="Q128" s="80"/>
      <c r="R128" s="75"/>
      <c r="S128" s="79"/>
      <c r="T128" s="66"/>
      <c r="W128" s="66"/>
      <c r="X128" s="75"/>
      <c r="Y128" s="230"/>
      <c r="Z128" s="75"/>
      <c r="AA128" s="334"/>
      <c r="AB128" s="75"/>
      <c r="AF128" s="67"/>
      <c r="AG128" s="66"/>
      <c r="AI128" s="66"/>
      <c r="AJ128" s="145"/>
    </row>
    <row r="129" spans="1:36" s="69" customFormat="1" ht="40.5" customHeight="1" x14ac:dyDescent="0.2">
      <c r="A129" s="150"/>
      <c r="B129" s="75"/>
      <c r="C129" s="73"/>
      <c r="D129" s="73">
        <f>D127+7</f>
        <v>46398</v>
      </c>
      <c r="E129" s="73">
        <f>E127+7</f>
        <v>46402</v>
      </c>
      <c r="F129" s="130">
        <f>NETWORKDAYS.INTL(D129,E129,,[1]feriados!$C$2:$C$500)</f>
        <v>5</v>
      </c>
      <c r="G129" s="67"/>
      <c r="H129" s="75"/>
      <c r="I129" s="75"/>
      <c r="J129" s="79"/>
      <c r="K129" s="75"/>
      <c r="L129" s="75"/>
      <c r="M129" s="75"/>
      <c r="N129" s="75"/>
      <c r="O129" s="79"/>
      <c r="P129" s="75"/>
      <c r="Q129" s="80"/>
      <c r="R129" s="75"/>
      <c r="S129" s="79"/>
      <c r="T129" s="66"/>
      <c r="W129" s="66"/>
      <c r="X129" s="77"/>
      <c r="Y129" s="230"/>
      <c r="Z129" s="77"/>
      <c r="AA129" s="334"/>
      <c r="AC129" s="335" t="s">
        <v>170</v>
      </c>
      <c r="AD129" s="336"/>
      <c r="AE129" s="337"/>
      <c r="AF129" s="67"/>
      <c r="AG129" s="66"/>
      <c r="AI129" s="66"/>
      <c r="AJ129" s="145"/>
    </row>
    <row r="130" spans="1:36" s="69" customFormat="1" ht="11.25" customHeight="1" x14ac:dyDescent="0.2">
      <c r="A130" s="150"/>
      <c r="B130" s="75"/>
      <c r="C130" s="73"/>
      <c r="D130" s="73"/>
      <c r="E130" s="73"/>
      <c r="F130" s="66"/>
      <c r="G130" s="67"/>
      <c r="H130" s="75"/>
      <c r="I130" s="75"/>
      <c r="J130" s="79"/>
      <c r="K130" s="75"/>
      <c r="L130" s="75"/>
      <c r="M130" s="75"/>
      <c r="N130" s="75"/>
      <c r="O130" s="79"/>
      <c r="P130" s="75"/>
      <c r="Q130" s="80"/>
      <c r="R130" s="75"/>
      <c r="S130" s="79"/>
      <c r="T130" s="66"/>
      <c r="W130" s="66"/>
      <c r="X130" s="77"/>
      <c r="Y130" s="230"/>
      <c r="Z130" s="77"/>
      <c r="AA130" s="77"/>
      <c r="AB130" s="75"/>
      <c r="AF130" s="67"/>
      <c r="AG130" s="66"/>
      <c r="AI130" s="66"/>
      <c r="AJ130" s="145"/>
    </row>
    <row r="131" spans="1:36" s="69" customFormat="1" ht="40.5" customHeight="1" x14ac:dyDescent="0.2">
      <c r="A131" s="150"/>
      <c r="B131" s="75"/>
      <c r="C131" s="73"/>
      <c r="D131" s="73">
        <f>D129+7</f>
        <v>46405</v>
      </c>
      <c r="E131" s="73">
        <f>E129+7</f>
        <v>46409</v>
      </c>
      <c r="F131" s="130">
        <f>NETWORKDAYS.INTL(D131,E131,,[1]feriados!$C$2:$C$500)</f>
        <v>5</v>
      </c>
      <c r="G131" s="67"/>
      <c r="H131" s="75"/>
      <c r="I131" s="75"/>
      <c r="J131" s="79"/>
      <c r="K131" s="75"/>
      <c r="L131" s="75"/>
      <c r="M131" s="75"/>
      <c r="N131" s="75"/>
      <c r="O131" s="79"/>
      <c r="P131" s="75"/>
      <c r="Q131" s="80"/>
      <c r="R131" s="75"/>
      <c r="S131" s="79"/>
      <c r="T131" s="66"/>
      <c r="W131" s="66"/>
      <c r="X131" s="77"/>
      <c r="Y131" s="230"/>
      <c r="Z131" s="77"/>
      <c r="AA131" s="77"/>
      <c r="AC131" s="272" t="s">
        <v>84</v>
      </c>
      <c r="AD131" s="272"/>
      <c r="AE131" s="272"/>
      <c r="AF131" s="67"/>
      <c r="AG131" s="66"/>
      <c r="AI131" s="66"/>
      <c r="AJ131" s="145"/>
    </row>
    <row r="132" spans="1:36" s="69" customFormat="1" ht="11.25" customHeight="1" x14ac:dyDescent="0.2">
      <c r="A132" s="150"/>
      <c r="B132" s="75"/>
      <c r="C132" s="73"/>
      <c r="D132" s="73"/>
      <c r="E132" s="73"/>
      <c r="F132" s="66"/>
      <c r="G132" s="67"/>
      <c r="H132" s="75"/>
      <c r="I132" s="75"/>
      <c r="J132" s="79"/>
      <c r="K132" s="75"/>
      <c r="L132" s="75"/>
      <c r="M132" s="75"/>
      <c r="N132" s="75"/>
      <c r="O132" s="79"/>
      <c r="P132" s="75"/>
      <c r="Q132" s="80"/>
      <c r="S132" s="79"/>
      <c r="T132" s="66"/>
      <c r="V132" s="75"/>
      <c r="W132" s="66"/>
      <c r="X132" s="75"/>
      <c r="Y132" s="230"/>
      <c r="Z132" s="75"/>
      <c r="AA132" s="75"/>
      <c r="AB132" s="75"/>
      <c r="AC132" s="272"/>
      <c r="AD132" s="272"/>
      <c r="AE132" s="272"/>
      <c r="AF132" s="67"/>
      <c r="AG132" s="66"/>
      <c r="AI132" s="66"/>
      <c r="AJ132" s="145"/>
    </row>
    <row r="133" spans="1:36" s="69" customFormat="1" ht="39.75" customHeight="1" x14ac:dyDescent="0.2">
      <c r="A133" s="150"/>
      <c r="B133" s="75"/>
      <c r="C133" s="73"/>
      <c r="D133" s="73">
        <f>D131+7</f>
        <v>46412</v>
      </c>
      <c r="E133" s="73">
        <f>E131+7</f>
        <v>46416</v>
      </c>
      <c r="F133" s="130">
        <f>NETWORKDAYS.INTL(D133,E133,,[1]feriados!$C$2:$C$500)</f>
        <v>5</v>
      </c>
      <c r="G133" s="67"/>
      <c r="H133" s="75"/>
      <c r="I133" s="75"/>
      <c r="J133" s="79"/>
      <c r="K133" s="75"/>
      <c r="L133" s="75"/>
      <c r="M133" s="75"/>
      <c r="N133" s="75"/>
      <c r="O133" s="79"/>
      <c r="P133" s="75"/>
      <c r="Q133" s="80"/>
      <c r="S133" s="79"/>
      <c r="T133" s="66"/>
      <c r="W133" s="66"/>
      <c r="Y133" s="230"/>
      <c r="AC133" s="272"/>
      <c r="AD133" s="272"/>
      <c r="AE133" s="272"/>
      <c r="AF133" s="67"/>
      <c r="AG133" s="66"/>
      <c r="AI133" s="66"/>
      <c r="AJ133" s="145"/>
    </row>
    <row r="134" spans="1:36" s="69" customFormat="1" ht="12" customHeight="1" x14ac:dyDescent="0.2">
      <c r="A134" s="150"/>
      <c r="B134" s="75"/>
      <c r="C134" s="73"/>
      <c r="D134" s="73"/>
      <c r="E134" s="73"/>
      <c r="F134" s="163"/>
      <c r="G134" s="67"/>
      <c r="H134" s="75"/>
      <c r="I134" s="75"/>
      <c r="J134" s="79"/>
      <c r="K134" s="75"/>
      <c r="L134" s="75"/>
      <c r="M134" s="75"/>
      <c r="N134" s="75"/>
      <c r="O134" s="79"/>
      <c r="P134" s="75"/>
      <c r="Q134" s="80"/>
      <c r="R134" s="77"/>
      <c r="S134" s="79"/>
      <c r="T134" s="66"/>
      <c r="W134" s="66"/>
      <c r="AA134" s="75"/>
      <c r="AB134" s="75"/>
      <c r="AC134" s="75"/>
      <c r="AD134" s="75"/>
      <c r="AE134" s="75"/>
      <c r="AF134" s="67"/>
      <c r="AG134" s="66"/>
      <c r="AI134" s="66"/>
      <c r="AJ134" s="145"/>
    </row>
    <row r="135" spans="1:36" s="69" customFormat="1" ht="32.25" customHeight="1" x14ac:dyDescent="0.2">
      <c r="A135" s="150"/>
      <c r="B135" s="75"/>
      <c r="C135" s="73"/>
      <c r="D135" s="73">
        <f t="shared" ref="D135:E135" si="0">D133+7</f>
        <v>46419</v>
      </c>
      <c r="E135" s="73">
        <f t="shared" si="0"/>
        <v>46423</v>
      </c>
      <c r="F135" s="66"/>
      <c r="G135" s="67"/>
      <c r="H135" s="75"/>
      <c r="I135" s="75"/>
      <c r="J135" s="79"/>
      <c r="K135" s="75"/>
      <c r="L135" s="75"/>
      <c r="M135" s="75"/>
      <c r="N135" s="75"/>
      <c r="O135" s="79"/>
      <c r="P135" s="75"/>
      <c r="Q135" s="80"/>
      <c r="R135" s="77"/>
      <c r="S135" s="79"/>
      <c r="T135" s="66"/>
      <c r="V135" s="75"/>
      <c r="W135" s="66"/>
      <c r="X135" s="75"/>
      <c r="Y135" s="75"/>
      <c r="Z135" s="75"/>
      <c r="AA135" s="75"/>
      <c r="AB135" s="75"/>
      <c r="AC135" s="75"/>
      <c r="AD135" s="75"/>
      <c r="AE135" s="75"/>
      <c r="AF135" s="67"/>
      <c r="AG135" s="66"/>
      <c r="AI135" s="66"/>
      <c r="AJ135" s="145"/>
    </row>
    <row r="136" spans="1:36" s="69" customFormat="1" ht="11.25" customHeight="1" x14ac:dyDescent="0.2">
      <c r="A136" s="150"/>
      <c r="B136" s="75"/>
      <c r="C136" s="73"/>
      <c r="D136" s="73"/>
      <c r="E136" s="73"/>
      <c r="F136" s="66"/>
      <c r="G136" s="66"/>
      <c r="H136" s="75"/>
      <c r="I136" s="75"/>
      <c r="J136" s="75"/>
      <c r="K136" s="75"/>
      <c r="L136" s="75"/>
      <c r="M136" s="75"/>
      <c r="N136" s="75"/>
      <c r="O136" s="75"/>
      <c r="P136" s="75"/>
      <c r="Q136" s="75"/>
      <c r="R136" s="77"/>
      <c r="S136" s="75"/>
      <c r="T136" s="66"/>
      <c r="V136" s="75"/>
      <c r="W136" s="66"/>
      <c r="X136" s="75"/>
      <c r="Y136" s="75"/>
      <c r="Z136" s="75"/>
      <c r="AA136" s="75"/>
      <c r="AB136" s="75"/>
      <c r="AC136" s="75"/>
      <c r="AD136" s="75"/>
      <c r="AE136" s="75"/>
      <c r="AF136" s="66"/>
      <c r="AG136" s="66"/>
      <c r="AI136" s="66"/>
      <c r="AJ136" s="150"/>
    </row>
    <row r="137" spans="1:36" s="69" customFormat="1" ht="27.75" customHeight="1" x14ac:dyDescent="0.2">
      <c r="A137" s="150"/>
      <c r="B137" s="75"/>
      <c r="C137" s="73"/>
      <c r="D137" s="73">
        <f t="shared" ref="D137:E137" si="1">D135+7</f>
        <v>46426</v>
      </c>
      <c r="E137" s="73">
        <f t="shared" si="1"/>
        <v>46430</v>
      </c>
      <c r="F137" s="66"/>
      <c r="G137" s="66"/>
      <c r="H137" s="75"/>
      <c r="I137" s="75"/>
      <c r="J137" s="75"/>
      <c r="K137" s="75"/>
      <c r="L137" s="75"/>
      <c r="M137" s="75"/>
      <c r="N137" s="75"/>
      <c r="O137" s="75"/>
      <c r="P137" s="75"/>
      <c r="Q137" s="75"/>
      <c r="R137" s="77"/>
      <c r="S137" s="75"/>
      <c r="T137" s="66"/>
      <c r="V137" s="75"/>
      <c r="W137" s="66"/>
      <c r="X137" s="75"/>
      <c r="Y137" s="75"/>
      <c r="Z137" s="75"/>
      <c r="AA137" s="75"/>
      <c r="AB137" s="75"/>
      <c r="AC137" s="75"/>
      <c r="AD137" s="75"/>
      <c r="AE137" s="75"/>
      <c r="AF137" s="66"/>
      <c r="AG137" s="66"/>
      <c r="AI137" s="66"/>
      <c r="AJ137" s="150"/>
    </row>
    <row r="138" spans="1:36" s="69" customFormat="1" ht="11.25" customHeight="1" x14ac:dyDescent="0.2">
      <c r="A138" s="150"/>
      <c r="B138" s="75"/>
      <c r="C138" s="73"/>
      <c r="D138" s="73"/>
      <c r="E138" s="73"/>
      <c r="F138" s="66"/>
      <c r="G138" s="66"/>
      <c r="H138" s="75"/>
      <c r="I138" s="75"/>
      <c r="J138" s="75"/>
      <c r="K138" s="75"/>
      <c r="L138" s="75"/>
      <c r="M138" s="75"/>
      <c r="N138" s="75"/>
      <c r="O138" s="75"/>
      <c r="P138" s="75"/>
      <c r="Q138" s="75"/>
      <c r="R138" s="77"/>
      <c r="S138" s="75"/>
      <c r="T138" s="66"/>
      <c r="V138" s="75"/>
      <c r="W138" s="66"/>
      <c r="X138" s="75"/>
      <c r="Y138" s="75"/>
      <c r="Z138" s="75"/>
      <c r="AA138" s="75"/>
      <c r="AB138" s="75"/>
      <c r="AF138" s="66"/>
      <c r="AG138" s="66"/>
      <c r="AI138" s="66"/>
      <c r="AJ138" s="150"/>
    </row>
    <row r="139" spans="1:36" s="69" customFormat="1" ht="30" customHeight="1" x14ac:dyDescent="0.2">
      <c r="A139" s="150"/>
      <c r="B139" s="75"/>
      <c r="C139" s="73"/>
      <c r="D139" s="73">
        <f t="shared" ref="D139:E139" si="2">D137+7</f>
        <v>46433</v>
      </c>
      <c r="E139" s="73">
        <f t="shared" si="2"/>
        <v>46437</v>
      </c>
      <c r="F139" s="66"/>
      <c r="G139" s="66"/>
      <c r="H139" s="75"/>
      <c r="I139" s="75"/>
      <c r="J139" s="75"/>
      <c r="K139" s="75"/>
      <c r="L139" s="75"/>
      <c r="M139" s="75"/>
      <c r="N139" s="75"/>
      <c r="O139" s="75"/>
      <c r="P139" s="75"/>
      <c r="Q139" s="75"/>
      <c r="R139" s="77"/>
      <c r="S139" s="75"/>
      <c r="T139" s="66"/>
      <c r="V139" s="75"/>
      <c r="W139" s="66"/>
      <c r="X139" s="75"/>
      <c r="Y139" s="75"/>
      <c r="Z139" s="75"/>
      <c r="AA139" s="75"/>
      <c r="AB139" s="176"/>
      <c r="AF139" s="66"/>
      <c r="AG139" s="66"/>
      <c r="AI139" s="66"/>
      <c r="AJ139" s="150"/>
    </row>
    <row r="140" spans="1:36" s="69" customFormat="1" ht="10.5" customHeight="1" x14ac:dyDescent="0.2">
      <c r="A140" s="150"/>
      <c r="B140" s="75"/>
      <c r="C140" s="73"/>
      <c r="D140" s="73"/>
      <c r="E140" s="73"/>
      <c r="F140" s="66"/>
      <c r="G140" s="66"/>
      <c r="H140" s="75"/>
      <c r="I140" s="75"/>
      <c r="J140" s="75"/>
      <c r="K140" s="75"/>
      <c r="L140" s="75"/>
      <c r="M140" s="75"/>
      <c r="N140" s="75"/>
      <c r="O140" s="75"/>
      <c r="P140" s="75"/>
      <c r="Q140" s="75"/>
      <c r="R140" s="77"/>
      <c r="S140" s="75"/>
      <c r="T140" s="66"/>
      <c r="V140" s="75"/>
      <c r="W140" s="66"/>
      <c r="X140" s="75"/>
      <c r="Y140" s="75"/>
      <c r="Z140" s="75"/>
      <c r="AA140" s="75"/>
      <c r="AB140" s="176"/>
      <c r="AF140" s="66"/>
      <c r="AG140" s="66"/>
      <c r="AI140" s="66"/>
      <c r="AJ140" s="150"/>
    </row>
    <row r="141" spans="1:36" s="69" customFormat="1" ht="36" customHeight="1" x14ac:dyDescent="0.2">
      <c r="A141" s="150"/>
      <c r="B141" s="75"/>
      <c r="C141" s="73"/>
      <c r="D141" s="73">
        <f t="shared" ref="D141:E141" si="3">D139+7</f>
        <v>46440</v>
      </c>
      <c r="E141" s="73">
        <f t="shared" si="3"/>
        <v>46444</v>
      </c>
      <c r="F141" s="66"/>
      <c r="G141" s="66"/>
      <c r="H141" s="75"/>
      <c r="I141" s="75"/>
      <c r="J141" s="75"/>
      <c r="K141" s="75"/>
      <c r="L141" s="75"/>
      <c r="M141" s="75"/>
      <c r="N141" s="75"/>
      <c r="O141" s="75"/>
      <c r="P141" s="75"/>
      <c r="Q141" s="75"/>
      <c r="R141" s="77"/>
      <c r="S141" s="75"/>
      <c r="T141" s="66"/>
      <c r="V141" s="75"/>
      <c r="W141" s="66"/>
      <c r="X141" s="75"/>
      <c r="Y141" s="75"/>
      <c r="Z141" s="75"/>
      <c r="AA141" s="75"/>
      <c r="AB141" s="176"/>
      <c r="AF141" s="66"/>
      <c r="AG141" s="66"/>
      <c r="AI141" s="66"/>
      <c r="AJ141" s="150"/>
    </row>
    <row r="142" spans="1:36" s="69" customFormat="1" ht="10.5" customHeight="1" x14ac:dyDescent="0.2">
      <c r="A142" s="150"/>
      <c r="B142" s="75"/>
      <c r="C142" s="73"/>
      <c r="D142" s="73"/>
      <c r="E142" s="73"/>
      <c r="F142" s="66"/>
      <c r="G142" s="66"/>
      <c r="H142" s="75"/>
      <c r="I142" s="75"/>
      <c r="J142" s="75"/>
      <c r="K142" s="75"/>
      <c r="L142" s="75"/>
      <c r="M142" s="75"/>
      <c r="N142" s="75"/>
      <c r="O142" s="75"/>
      <c r="P142" s="75"/>
      <c r="Q142" s="75"/>
      <c r="R142" s="77"/>
      <c r="S142" s="75"/>
      <c r="T142" s="66"/>
      <c r="V142" s="75"/>
      <c r="W142" s="66"/>
      <c r="X142" s="75"/>
      <c r="Y142" s="75"/>
      <c r="Z142" s="75"/>
      <c r="AA142" s="75"/>
      <c r="AB142" s="176"/>
      <c r="AF142" s="66"/>
      <c r="AG142" s="66"/>
      <c r="AI142" s="66"/>
      <c r="AJ142" s="150"/>
    </row>
    <row r="143" spans="1:36" s="69" customFormat="1" ht="27.75" customHeight="1" x14ac:dyDescent="0.2">
      <c r="A143" s="150"/>
      <c r="B143" s="75"/>
      <c r="C143" s="73"/>
      <c r="D143" s="73">
        <f t="shared" ref="D143:E143" si="4">D141+7</f>
        <v>46447</v>
      </c>
      <c r="E143" s="73">
        <f t="shared" si="4"/>
        <v>46451</v>
      </c>
      <c r="F143" s="66"/>
      <c r="G143" s="66"/>
      <c r="H143" s="75"/>
      <c r="I143" s="75"/>
      <c r="J143" s="75"/>
      <c r="K143" s="75"/>
      <c r="L143" s="75"/>
      <c r="M143" s="75"/>
      <c r="N143" s="75"/>
      <c r="O143" s="75"/>
      <c r="P143" s="75"/>
      <c r="Q143" s="75"/>
      <c r="R143" s="77"/>
      <c r="S143" s="75"/>
      <c r="T143" s="66"/>
      <c r="V143" s="75"/>
      <c r="W143" s="66"/>
      <c r="X143" s="75"/>
      <c r="Y143" s="75"/>
      <c r="Z143" s="75"/>
      <c r="AA143" s="75"/>
      <c r="AB143" s="176"/>
      <c r="AC143" s="76"/>
      <c r="AF143" s="66"/>
      <c r="AG143" s="66"/>
      <c r="AI143" s="66"/>
      <c r="AJ143" s="150"/>
    </row>
    <row r="144" spans="1:36" s="69" customFormat="1" ht="11.25" customHeight="1" x14ac:dyDescent="0.2">
      <c r="A144" s="150"/>
      <c r="B144" s="75"/>
      <c r="C144" s="73"/>
      <c r="D144" s="73"/>
      <c r="E144" s="73"/>
      <c r="F144" s="66"/>
      <c r="G144" s="66"/>
      <c r="H144" s="75"/>
      <c r="I144" s="75"/>
      <c r="J144" s="75"/>
      <c r="K144" s="75"/>
      <c r="L144" s="75"/>
      <c r="M144" s="75"/>
      <c r="N144" s="75"/>
      <c r="O144" s="75"/>
      <c r="P144" s="75"/>
      <c r="Q144" s="75"/>
      <c r="R144" s="77"/>
      <c r="S144" s="75"/>
      <c r="T144" s="66"/>
      <c r="V144" s="75"/>
      <c r="W144" s="66"/>
      <c r="X144" s="75"/>
      <c r="Y144" s="75"/>
      <c r="Z144" s="75"/>
      <c r="AA144" s="75"/>
      <c r="AB144" s="75"/>
      <c r="AF144" s="66"/>
      <c r="AG144" s="66"/>
      <c r="AI144" s="66"/>
      <c r="AJ144" s="150"/>
    </row>
    <row r="145" spans="1:36" s="69" customFormat="1" ht="22.5" customHeight="1" x14ac:dyDescent="0.2">
      <c r="A145" s="150"/>
      <c r="B145" s="75"/>
      <c r="C145" s="73"/>
      <c r="D145" s="73">
        <f t="shared" ref="D145:E145" si="5">D143+7</f>
        <v>46454</v>
      </c>
      <c r="E145" s="73">
        <f t="shared" si="5"/>
        <v>46458</v>
      </c>
      <c r="F145" s="66"/>
      <c r="G145" s="66"/>
      <c r="H145" s="75"/>
      <c r="I145" s="75"/>
      <c r="J145" s="75"/>
      <c r="K145" s="75"/>
      <c r="L145" s="75"/>
      <c r="M145" s="75"/>
      <c r="N145" s="75"/>
      <c r="O145" s="75"/>
      <c r="P145" s="75"/>
      <c r="Q145" s="75"/>
      <c r="R145" s="77"/>
      <c r="S145" s="75"/>
      <c r="T145" s="66"/>
      <c r="V145" s="75"/>
      <c r="W145" s="66"/>
      <c r="X145" s="75"/>
      <c r="Y145" s="75"/>
      <c r="Z145" s="75"/>
      <c r="AA145" s="75"/>
      <c r="AB145" s="75"/>
      <c r="AC145" s="76"/>
      <c r="AF145" s="66"/>
      <c r="AG145" s="66"/>
      <c r="AI145" s="66"/>
      <c r="AJ145" s="150"/>
    </row>
    <row r="146" spans="1:36" s="69" customFormat="1" ht="11.25" customHeight="1" x14ac:dyDescent="0.2">
      <c r="A146" s="150"/>
      <c r="B146" s="75"/>
      <c r="C146" s="73"/>
      <c r="D146" s="73"/>
      <c r="E146" s="73"/>
      <c r="F146" s="66"/>
      <c r="G146" s="66"/>
      <c r="H146" s="75"/>
      <c r="I146" s="75"/>
      <c r="J146" s="75"/>
      <c r="K146" s="75"/>
      <c r="L146" s="75"/>
      <c r="M146" s="75"/>
      <c r="N146" s="75"/>
      <c r="O146" s="75"/>
      <c r="P146" s="75"/>
      <c r="Q146" s="75"/>
      <c r="R146" s="77"/>
      <c r="S146" s="75"/>
      <c r="T146" s="66"/>
      <c r="V146" s="75"/>
      <c r="W146" s="66"/>
      <c r="X146" s="75"/>
      <c r="Y146" s="75"/>
      <c r="Z146" s="75"/>
      <c r="AA146" s="75"/>
      <c r="AB146" s="75"/>
      <c r="AF146" s="66"/>
      <c r="AG146" s="66"/>
      <c r="AI146" s="66"/>
      <c r="AJ146" s="150"/>
    </row>
    <row r="147" spans="1:36" s="69" customFormat="1" ht="24.75" customHeight="1" x14ac:dyDescent="0.2">
      <c r="A147" s="150"/>
      <c r="B147" s="75"/>
      <c r="C147" s="73"/>
      <c r="D147" s="73">
        <f t="shared" ref="D147:E147" si="6">D145+7</f>
        <v>46461</v>
      </c>
      <c r="E147" s="73">
        <f t="shared" si="6"/>
        <v>46465</v>
      </c>
      <c r="F147" s="66"/>
      <c r="G147" s="66"/>
      <c r="H147" s="75"/>
      <c r="I147" s="75"/>
      <c r="J147" s="75"/>
      <c r="K147" s="75"/>
      <c r="L147" s="75"/>
      <c r="M147" s="75"/>
      <c r="N147" s="75"/>
      <c r="O147" s="75"/>
      <c r="P147" s="75"/>
      <c r="Q147" s="75"/>
      <c r="R147" s="77"/>
      <c r="S147" s="75"/>
      <c r="T147" s="66"/>
      <c r="V147" s="75"/>
      <c r="W147" s="66"/>
      <c r="X147" s="75"/>
      <c r="Y147" s="75"/>
      <c r="Z147" s="75"/>
      <c r="AA147" s="75"/>
      <c r="AB147" s="75"/>
      <c r="AF147" s="66"/>
      <c r="AG147" s="66"/>
      <c r="AI147" s="66"/>
      <c r="AJ147" s="150"/>
    </row>
    <row r="148" spans="1:36" s="69" customFormat="1" ht="11.25" customHeight="1" x14ac:dyDescent="0.2">
      <c r="A148" s="150"/>
      <c r="B148" s="75"/>
      <c r="C148" s="73"/>
      <c r="D148" s="73"/>
      <c r="E148" s="73"/>
      <c r="F148" s="66"/>
      <c r="G148" s="66"/>
      <c r="H148" s="75"/>
      <c r="I148" s="75"/>
      <c r="J148" s="75"/>
      <c r="K148" s="75"/>
      <c r="L148" s="75"/>
      <c r="M148" s="75"/>
      <c r="N148" s="75"/>
      <c r="O148" s="75"/>
      <c r="P148" s="75"/>
      <c r="Q148" s="75"/>
      <c r="R148" s="77"/>
      <c r="S148" s="75"/>
      <c r="T148" s="66"/>
      <c r="V148" s="75"/>
      <c r="W148" s="66"/>
      <c r="X148" s="75"/>
      <c r="Y148" s="75"/>
      <c r="Z148" s="75"/>
      <c r="AA148" s="75"/>
      <c r="AB148" s="75"/>
      <c r="AF148" s="66"/>
      <c r="AG148" s="66"/>
      <c r="AI148" s="66"/>
      <c r="AJ148" s="150"/>
    </row>
    <row r="149" spans="1:36" s="69" customFormat="1" ht="20.25" customHeight="1" x14ac:dyDescent="0.2">
      <c r="A149" s="150"/>
      <c r="B149" s="75"/>
      <c r="C149" s="73"/>
      <c r="D149" s="73">
        <f t="shared" ref="D149:E149" si="7">D147+7</f>
        <v>46468</v>
      </c>
      <c r="E149" s="73">
        <f t="shared" si="7"/>
        <v>46472</v>
      </c>
      <c r="F149" s="66"/>
      <c r="G149" s="66"/>
      <c r="H149" s="75"/>
      <c r="I149" s="75"/>
      <c r="J149" s="75"/>
      <c r="K149" s="75"/>
      <c r="L149" s="75"/>
      <c r="M149" s="75"/>
      <c r="N149" s="75"/>
      <c r="O149" s="75"/>
      <c r="P149" s="75"/>
      <c r="Q149" s="75"/>
      <c r="R149" s="77"/>
      <c r="S149" s="75"/>
      <c r="T149" s="66"/>
      <c r="V149" s="75"/>
      <c r="W149" s="66"/>
      <c r="X149" s="75"/>
      <c r="Y149" s="75"/>
      <c r="Z149" s="75"/>
      <c r="AA149" s="75"/>
      <c r="AB149" s="75"/>
      <c r="AF149" s="66"/>
      <c r="AG149" s="66"/>
      <c r="AI149" s="66"/>
      <c r="AJ149" s="150"/>
    </row>
    <row r="150" spans="1:36" s="69" customFormat="1" ht="11.25" customHeight="1" x14ac:dyDescent="0.2">
      <c r="A150" s="150"/>
      <c r="B150" s="75"/>
      <c r="C150" s="73"/>
      <c r="D150" s="73"/>
      <c r="E150" s="73"/>
      <c r="F150" s="66"/>
      <c r="G150" s="66"/>
      <c r="H150" s="75"/>
      <c r="I150" s="75"/>
      <c r="J150" s="75"/>
      <c r="K150" s="75"/>
      <c r="L150" s="75"/>
      <c r="M150" s="75"/>
      <c r="N150" s="75"/>
      <c r="O150" s="75"/>
      <c r="P150" s="75"/>
      <c r="Q150" s="75"/>
      <c r="R150" s="77"/>
      <c r="S150" s="75"/>
      <c r="T150" s="66"/>
      <c r="V150" s="75"/>
      <c r="W150" s="66"/>
      <c r="X150" s="75"/>
      <c r="Y150" s="75"/>
      <c r="Z150" s="75"/>
      <c r="AA150" s="75"/>
      <c r="AB150" s="75"/>
      <c r="AC150" s="76"/>
      <c r="AF150" s="66"/>
      <c r="AG150" s="66"/>
      <c r="AI150" s="66"/>
      <c r="AJ150" s="150"/>
    </row>
    <row r="151" spans="1:36" s="69" customFormat="1" ht="21.75" customHeight="1" x14ac:dyDescent="0.2">
      <c r="A151" s="150"/>
      <c r="B151" s="75"/>
      <c r="C151" s="73"/>
      <c r="D151" s="73">
        <f t="shared" ref="D151:E151" si="8">D149+7</f>
        <v>46475</v>
      </c>
      <c r="E151" s="73">
        <f t="shared" si="8"/>
        <v>46479</v>
      </c>
      <c r="F151" s="66"/>
      <c r="G151" s="66"/>
      <c r="H151" s="75"/>
      <c r="I151" s="75"/>
      <c r="J151" s="75"/>
      <c r="K151" s="75"/>
      <c r="L151" s="75"/>
      <c r="M151" s="75"/>
      <c r="N151" s="75"/>
      <c r="O151" s="75"/>
      <c r="P151" s="75"/>
      <c r="Q151" s="75"/>
      <c r="R151" s="77"/>
      <c r="S151" s="75"/>
      <c r="T151" s="66"/>
      <c r="V151" s="75"/>
      <c r="W151" s="66"/>
      <c r="X151" s="75"/>
      <c r="Y151" s="75"/>
      <c r="Z151" s="75"/>
      <c r="AA151" s="75"/>
      <c r="AB151" s="75"/>
      <c r="AF151" s="66"/>
      <c r="AG151" s="66"/>
      <c r="AI151" s="66"/>
      <c r="AJ151" s="150"/>
    </row>
    <row r="152" spans="1:36" s="69" customFormat="1" ht="11.25" customHeight="1" x14ac:dyDescent="0.2">
      <c r="A152" s="150"/>
      <c r="B152" s="75"/>
      <c r="C152" s="73"/>
      <c r="D152" s="73"/>
      <c r="E152" s="73"/>
      <c r="F152" s="66"/>
      <c r="G152" s="66"/>
      <c r="H152" s="75"/>
      <c r="I152" s="75"/>
      <c r="J152" s="75"/>
      <c r="K152" s="75"/>
      <c r="L152" s="75"/>
      <c r="M152" s="75"/>
      <c r="N152" s="75"/>
      <c r="O152" s="75"/>
      <c r="P152" s="75"/>
      <c r="Q152" s="75"/>
      <c r="R152" s="77"/>
      <c r="S152" s="75"/>
      <c r="T152" s="66"/>
      <c r="V152" s="75"/>
      <c r="W152" s="66"/>
      <c r="X152" s="75"/>
      <c r="Y152" s="75"/>
      <c r="Z152" s="75"/>
      <c r="AA152" s="75"/>
      <c r="AB152" s="75"/>
      <c r="AC152" s="76"/>
      <c r="AF152" s="66"/>
      <c r="AG152" s="66"/>
      <c r="AI152" s="66"/>
      <c r="AJ152" s="150"/>
    </row>
    <row r="153" spans="1:36" s="69" customFormat="1" ht="11.25" customHeight="1" x14ac:dyDescent="0.2">
      <c r="A153" s="150"/>
      <c r="B153" s="75"/>
      <c r="C153" s="73"/>
      <c r="D153" s="73"/>
      <c r="E153" s="73"/>
      <c r="F153" s="66"/>
      <c r="G153" s="66"/>
      <c r="H153" s="75"/>
      <c r="I153" s="75"/>
      <c r="J153" s="75"/>
      <c r="K153" s="75"/>
      <c r="L153" s="75"/>
      <c r="M153" s="75"/>
      <c r="N153" s="75"/>
      <c r="O153" s="75"/>
      <c r="P153" s="75"/>
      <c r="Q153" s="75"/>
      <c r="R153" s="77"/>
      <c r="S153" s="75"/>
      <c r="T153" s="66"/>
      <c r="V153" s="75"/>
      <c r="W153" s="66"/>
      <c r="X153" s="75"/>
      <c r="Y153" s="75"/>
      <c r="Z153" s="75"/>
      <c r="AA153" s="75"/>
      <c r="AB153" s="75"/>
      <c r="AF153" s="66"/>
      <c r="AG153" s="66"/>
      <c r="AI153" s="66"/>
      <c r="AJ153" s="150"/>
    </row>
    <row r="154" spans="1:36" s="69" customFormat="1" ht="11.25" customHeight="1" x14ac:dyDescent="0.2">
      <c r="A154" s="150"/>
      <c r="B154" s="75"/>
      <c r="C154" s="73"/>
      <c r="D154" s="73"/>
      <c r="E154" s="73"/>
      <c r="F154" s="66"/>
      <c r="G154" s="66"/>
      <c r="H154" s="75"/>
      <c r="I154" s="75"/>
      <c r="J154" s="75"/>
      <c r="K154" s="75"/>
      <c r="L154" s="75"/>
      <c r="M154" s="75"/>
      <c r="N154" s="75"/>
      <c r="O154" s="75"/>
      <c r="P154" s="75"/>
      <c r="Q154" s="75"/>
      <c r="R154" s="77"/>
      <c r="S154" s="75"/>
      <c r="T154" s="66"/>
      <c r="V154" s="75"/>
      <c r="W154" s="66"/>
      <c r="X154" s="75"/>
      <c r="Y154" s="75"/>
      <c r="Z154" s="75"/>
      <c r="AA154" s="75"/>
      <c r="AB154" s="75"/>
      <c r="AF154" s="66"/>
      <c r="AG154" s="66"/>
      <c r="AI154" s="66"/>
      <c r="AJ154" s="150"/>
    </row>
    <row r="155" spans="1:36" s="69" customFormat="1" ht="11.25" customHeight="1" x14ac:dyDescent="0.2">
      <c r="A155" s="150"/>
      <c r="B155" s="75"/>
      <c r="C155" s="73"/>
      <c r="D155" s="73"/>
      <c r="E155" s="73"/>
      <c r="F155" s="66"/>
      <c r="G155" s="66"/>
      <c r="H155" s="75"/>
      <c r="I155" s="75"/>
      <c r="J155" s="75"/>
      <c r="K155" s="75"/>
      <c r="L155" s="75"/>
      <c r="M155" s="75"/>
      <c r="N155" s="75"/>
      <c r="O155" s="75"/>
      <c r="P155" s="75"/>
      <c r="Q155" s="75"/>
      <c r="R155" s="77"/>
      <c r="S155" s="75"/>
      <c r="T155" s="66"/>
      <c r="V155" s="75"/>
      <c r="W155" s="66"/>
      <c r="X155" s="75"/>
      <c r="Y155" s="75"/>
      <c r="Z155" s="75"/>
      <c r="AA155" s="75"/>
      <c r="AB155" s="75"/>
      <c r="AF155" s="66"/>
      <c r="AG155" s="66"/>
      <c r="AI155" s="66"/>
      <c r="AJ155" s="150"/>
    </row>
    <row r="156" spans="1:36" s="92" customFormat="1" ht="335.25" customHeight="1" x14ac:dyDescent="0.2">
      <c r="A156" s="139"/>
      <c r="B156" s="298" t="s">
        <v>171</v>
      </c>
      <c r="C156" s="298"/>
      <c r="D156" s="298"/>
      <c r="E156" s="298"/>
      <c r="F156" s="298"/>
      <c r="G156" s="298"/>
      <c r="H156" s="298"/>
      <c r="I156" s="298"/>
      <c r="J156" s="298"/>
      <c r="K156" s="298"/>
      <c r="L156" s="298"/>
      <c r="M156" s="298"/>
      <c r="N156" s="298"/>
      <c r="O156" s="298"/>
      <c r="P156" s="298"/>
      <c r="Q156" s="298"/>
      <c r="R156" s="298"/>
      <c r="S156" s="298"/>
      <c r="T156" s="298"/>
      <c r="U156" s="298"/>
      <c r="V156" s="298"/>
      <c r="W156" s="298"/>
      <c r="X156" s="298"/>
      <c r="Y156" s="298"/>
      <c r="Z156" s="298"/>
      <c r="AA156" s="298"/>
      <c r="AB156" s="298"/>
      <c r="AC156" s="298"/>
      <c r="AD156" s="298"/>
      <c r="AE156" s="298"/>
      <c r="AF156" s="298"/>
      <c r="AG156" s="298"/>
      <c r="AH156" s="298"/>
      <c r="AI156" s="298"/>
      <c r="AJ156" s="141"/>
    </row>
    <row r="157" spans="1:36" ht="11.25" customHeight="1" x14ac:dyDescent="0.2">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c r="X157" s="133"/>
      <c r="Y157" s="133"/>
      <c r="Z157" s="133"/>
      <c r="AA157" s="133"/>
      <c r="AB157" s="133"/>
      <c r="AC157" s="133"/>
      <c r="AD157" s="133"/>
      <c r="AE157" s="133"/>
      <c r="AF157" s="133"/>
      <c r="AG157" s="133"/>
      <c r="AH157" s="133"/>
      <c r="AI157" s="133"/>
      <c r="AJ157" s="133"/>
    </row>
    <row r="158" spans="1:36" ht="15.75" customHeight="1" x14ac:dyDescent="0.2">
      <c r="W158" s="66"/>
    </row>
    <row r="159" spans="1:36" ht="15.75" customHeight="1" x14ac:dyDescent="0.2">
      <c r="W159" s="66"/>
    </row>
    <row r="160" spans="1:36" ht="15.75" customHeight="1" x14ac:dyDescent="0.2">
      <c r="W160" s="66"/>
    </row>
    <row r="161" spans="23:23" ht="15.75" customHeight="1" x14ac:dyDescent="0.2">
      <c r="W161" s="66"/>
    </row>
  </sheetData>
  <mergeCells count="70">
    <mergeCell ref="B156:AI156"/>
    <mergeCell ref="I89:I91"/>
    <mergeCell ref="AC123:AE125"/>
    <mergeCell ref="L93:L117"/>
    <mergeCell ref="AC87:AE89"/>
    <mergeCell ref="AE109:AE113"/>
    <mergeCell ref="AC127:AE127"/>
    <mergeCell ref="R93:R111"/>
    <mergeCell ref="AC93:AE93"/>
    <mergeCell ref="AC95:AE95"/>
    <mergeCell ref="AC97:AE97"/>
    <mergeCell ref="AC99:AE99"/>
    <mergeCell ref="AC91:AE91"/>
    <mergeCell ref="AC101:AE101"/>
    <mergeCell ref="AC103:AE103"/>
    <mergeCell ref="AH109:AH115"/>
    <mergeCell ref="D1:E1"/>
    <mergeCell ref="G1:AG1"/>
    <mergeCell ref="N2:N3"/>
    <mergeCell ref="R2:R3"/>
    <mergeCell ref="T2:AF2"/>
    <mergeCell ref="U3:X3"/>
    <mergeCell ref="C2:C3"/>
    <mergeCell ref="D2:E2"/>
    <mergeCell ref="F2:F3"/>
    <mergeCell ref="I2:I3"/>
    <mergeCell ref="L2:L3"/>
    <mergeCell ref="I55:I57"/>
    <mergeCell ref="AC41:AE41"/>
    <mergeCell ref="AC57:AE57"/>
    <mergeCell ref="R51:R69"/>
    <mergeCell ref="N23:N45"/>
    <mergeCell ref="AC55:AE55"/>
    <mergeCell ref="AC43:AE43"/>
    <mergeCell ref="AC47:AE47"/>
    <mergeCell ref="AC53:AE53"/>
    <mergeCell ref="N65:N87"/>
    <mergeCell ref="AC77:AE77"/>
    <mergeCell ref="U37:U39"/>
    <mergeCell ref="AE31:AE35"/>
    <mergeCell ref="AC83:AE85"/>
    <mergeCell ref="U27:U35"/>
    <mergeCell ref="AC79:AE81"/>
    <mergeCell ref="AH2:AH3"/>
    <mergeCell ref="AA3:AE3"/>
    <mergeCell ref="AC45:AE45"/>
    <mergeCell ref="AC49:AE49"/>
    <mergeCell ref="AC51:AE51"/>
    <mergeCell ref="AA35:AA37"/>
    <mergeCell ref="AC31:AC33"/>
    <mergeCell ref="AA29:AA33"/>
    <mergeCell ref="AA39:AE39"/>
    <mergeCell ref="AA41:AA77"/>
    <mergeCell ref="AE59:AE65"/>
    <mergeCell ref="AE9:AE29"/>
    <mergeCell ref="L53:L81"/>
    <mergeCell ref="U73:U81"/>
    <mergeCell ref="U87:U89"/>
    <mergeCell ref="U83:U85"/>
    <mergeCell ref="Y115:Y133"/>
    <mergeCell ref="Y71:Y81"/>
    <mergeCell ref="AC105:AE105"/>
    <mergeCell ref="AC107:AE107"/>
    <mergeCell ref="AA91:AA129"/>
    <mergeCell ref="AC131:AE133"/>
    <mergeCell ref="AC129:AE129"/>
    <mergeCell ref="AC121:AE121"/>
    <mergeCell ref="AC119:AE119"/>
    <mergeCell ref="AC117:AE117"/>
    <mergeCell ref="AC115:AE115"/>
  </mergeCells>
  <conditionalFormatting sqref="C5 C90:C155">
    <cfRule type="cellIs" dxfId="28" priority="27" operator="equal">
      <formula>"✓"</formula>
    </cfRule>
    <cfRule type="cellIs" dxfId="27" priority="28" operator="equal">
      <formula>"➜"</formula>
    </cfRule>
  </conditionalFormatting>
  <conditionalFormatting sqref="C7">
    <cfRule type="cellIs" dxfId="26" priority="25" operator="equal">
      <formula>"✓"</formula>
    </cfRule>
    <cfRule type="cellIs" dxfId="25" priority="26" operator="equal">
      <formula>"➜"</formula>
    </cfRule>
  </conditionalFormatting>
  <conditionalFormatting sqref="C9:C11 C13 C15 C17 C19 C21 C23 C25 C27 C29 C31 C33 C35 C37 C39 C41 C43 C45 C47 C49 C51 C53 C55 C57 C59 C61 C63 C65 C67 C69 C71 C73 C75 C77 C79 C81 C83 C85 C87 C89">
    <cfRule type="cellIs" dxfId="24" priority="29" operator="equal">
      <formula>"✓"</formula>
    </cfRule>
    <cfRule type="cellIs" dxfId="23" priority="30" operator="equal">
      <formula>"➜"</formula>
    </cfRule>
  </conditionalFormatting>
  <conditionalFormatting sqref="F5 F7 F9 F11 F13 F15 F17 F19 F21 F23 F25 F27 F29 F31 F33 F35 F37 F39 F41 F43 F45 F47 F49 F51 F53 F55 F57 F59 F61 F63 F65 F67 F69 F111:G111">
    <cfRule type="cellIs" dxfId="22" priority="24" operator="lessThan">
      <formula>5</formula>
    </cfRule>
  </conditionalFormatting>
  <conditionalFormatting sqref="F71 F73 F75 F77 F79 F81 F83 F85 F87 F89">
    <cfRule type="cellIs" dxfId="21" priority="23" operator="lessThan">
      <formula>5</formula>
    </cfRule>
  </conditionalFormatting>
  <conditionalFormatting sqref="F91">
    <cfRule type="cellIs" dxfId="20" priority="22" operator="lessThan">
      <formula>5</formula>
    </cfRule>
  </conditionalFormatting>
  <conditionalFormatting sqref="F93">
    <cfRule type="cellIs" dxfId="19" priority="21" operator="lessThan">
      <formula>5</formula>
    </cfRule>
  </conditionalFormatting>
  <conditionalFormatting sqref="F95">
    <cfRule type="cellIs" dxfId="18" priority="20" operator="lessThan">
      <formula>5</formula>
    </cfRule>
  </conditionalFormatting>
  <conditionalFormatting sqref="F97">
    <cfRule type="cellIs" dxfId="17" priority="19" operator="lessThan">
      <formula>5</formula>
    </cfRule>
  </conditionalFormatting>
  <conditionalFormatting sqref="F99">
    <cfRule type="cellIs" dxfId="16" priority="18" operator="lessThan">
      <formula>5</formula>
    </cfRule>
  </conditionalFormatting>
  <conditionalFormatting sqref="F101">
    <cfRule type="cellIs" dxfId="15" priority="17" operator="lessThan">
      <formula>5</formula>
    </cfRule>
  </conditionalFormatting>
  <conditionalFormatting sqref="F103">
    <cfRule type="cellIs" dxfId="14" priority="16" operator="lessThan">
      <formula>5</formula>
    </cfRule>
  </conditionalFormatting>
  <conditionalFormatting sqref="F105">
    <cfRule type="cellIs" dxfId="13" priority="15" operator="lessThan">
      <formula>5</formula>
    </cfRule>
  </conditionalFormatting>
  <conditionalFormatting sqref="F107">
    <cfRule type="cellIs" dxfId="12" priority="14" operator="lessThan">
      <formula>5</formula>
    </cfRule>
  </conditionalFormatting>
  <conditionalFormatting sqref="F109">
    <cfRule type="cellIs" dxfId="11" priority="13" operator="lessThan">
      <formula>5</formula>
    </cfRule>
  </conditionalFormatting>
  <conditionalFormatting sqref="F113">
    <cfRule type="cellIs" dxfId="10" priority="11" operator="lessThan">
      <formula>5</formula>
    </cfRule>
  </conditionalFormatting>
  <conditionalFormatting sqref="F115">
    <cfRule type="cellIs" dxfId="9" priority="10" operator="lessThan">
      <formula>5</formula>
    </cfRule>
  </conditionalFormatting>
  <conditionalFormatting sqref="F117">
    <cfRule type="cellIs" dxfId="8" priority="9" operator="lessThan">
      <formula>5</formula>
    </cfRule>
  </conditionalFormatting>
  <conditionalFormatting sqref="F119">
    <cfRule type="cellIs" dxfId="7" priority="8" operator="lessThan">
      <formula>5</formula>
    </cfRule>
  </conditionalFormatting>
  <conditionalFormatting sqref="F121">
    <cfRule type="cellIs" dxfId="6" priority="7" operator="lessThan">
      <formula>5</formula>
    </cfRule>
  </conditionalFormatting>
  <conditionalFormatting sqref="F123">
    <cfRule type="cellIs" dxfId="5" priority="6" operator="lessThan">
      <formula>5</formula>
    </cfRule>
  </conditionalFormatting>
  <conditionalFormatting sqref="F125">
    <cfRule type="cellIs" dxfId="4" priority="5" operator="lessThan">
      <formula>5</formula>
    </cfRule>
  </conditionalFormatting>
  <conditionalFormatting sqref="F127">
    <cfRule type="cellIs" dxfId="3" priority="4" operator="lessThan">
      <formula>5</formula>
    </cfRule>
  </conditionalFormatting>
  <conditionalFormatting sqref="F129">
    <cfRule type="cellIs" dxfId="2" priority="3" operator="lessThan">
      <formula>5</formula>
    </cfRule>
  </conditionalFormatting>
  <conditionalFormatting sqref="F131">
    <cfRule type="cellIs" dxfId="1" priority="2" operator="lessThan">
      <formula>5</formula>
    </cfRule>
  </conditionalFormatting>
  <conditionalFormatting sqref="F133:F134">
    <cfRule type="cellIs" dxfId="0" priority="1" operator="lessThan">
      <formula>5</formula>
    </cfRule>
  </conditionalFormatting>
  <printOptions horizontalCentered="1" gridLines="1"/>
  <pageMargins left="0.7" right="0.7" top="0.75" bottom="0.75" header="0" footer="0"/>
  <pageSetup paperSize="9" pageOrder="overThenDown" orientation="portrait" cellComments="atEnd"/>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A6259F2D23FC842B0490C5B4AFC0282" ma:contentTypeVersion="13" ma:contentTypeDescription="Crear nuevo documento." ma:contentTypeScope="" ma:versionID="cb031c19adc75de6e82fc26860682342">
  <xsd:schema xmlns:xsd="http://www.w3.org/2001/XMLSchema" xmlns:xs="http://www.w3.org/2001/XMLSchema" xmlns:p="http://schemas.microsoft.com/office/2006/metadata/properties" xmlns:ns2="6191aa15-6593-4d6c-a8a9-187481b1a21c" xmlns:ns3="f241facd-cee7-427a-a679-e01f3567aea2" targetNamespace="http://schemas.microsoft.com/office/2006/metadata/properties" ma:root="true" ma:fieldsID="52eece9a4769fcae32c5f0cb3dfd735c" ns2:_="" ns3:_="">
    <xsd:import namespace="6191aa15-6593-4d6c-a8a9-187481b1a21c"/>
    <xsd:import namespace="f241facd-cee7-427a-a679-e01f3567aea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91aa15-6593-4d6c-a8a9-187481b1a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94f470-02b7-437a-a447-01b26f887aa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41facd-cee7-427a-a679-e01f3567aea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3e51306-9386-4809-aa8c-26fc8ed7da5c}" ma:internalName="TaxCatchAll" ma:showField="CatchAllData" ma:web="f241facd-cee7-427a-a679-e01f3567ae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91aa15-6593-4d6c-a8a9-187481b1a21c">
      <Terms xmlns="http://schemas.microsoft.com/office/infopath/2007/PartnerControls"/>
    </lcf76f155ced4ddcb4097134ff3c332f>
    <TaxCatchAll xmlns="f241facd-cee7-427a-a679-e01f3567aea2" xsi:nil="true"/>
  </documentManagement>
</p:properties>
</file>

<file path=customXml/itemProps1.xml><?xml version="1.0" encoding="utf-8"?>
<ds:datastoreItem xmlns:ds="http://schemas.openxmlformats.org/officeDocument/2006/customXml" ds:itemID="{829C7E42-3E48-486D-A9B4-89B468632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91aa15-6593-4d6c-a8a9-187481b1a21c"/>
    <ds:schemaRef ds:uri="f241facd-cee7-427a-a679-e01f3567ae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B96FBD-EC98-45E2-8D48-F9412643E264}">
  <ds:schemaRefs>
    <ds:schemaRef ds:uri="http://schemas.microsoft.com/sharepoint/v3/contenttype/forms"/>
  </ds:schemaRefs>
</ds:datastoreItem>
</file>

<file path=customXml/itemProps3.xml><?xml version="1.0" encoding="utf-8"?>
<ds:datastoreItem xmlns:ds="http://schemas.openxmlformats.org/officeDocument/2006/customXml" ds:itemID="{92BC89A6-5DC8-4A1C-8C7C-3554667D9388}">
  <ds:schemaRefs>
    <ds:schemaRef ds:uri="http://schemas.microsoft.com/office/2006/metadata/properties"/>
    <ds:schemaRef ds:uri="http://schemas.microsoft.com/office/infopath/2007/PartnerControls"/>
    <ds:schemaRef ds:uri="6191aa15-6593-4d6c-a8a9-187481b1a21c"/>
    <ds:schemaRef ds:uri="f241facd-cee7-427a-a679-e01f3567ae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2023-1_primer_nivel</vt:lpstr>
      <vt:lpstr>LISTAS</vt:lpstr>
      <vt:lpstr>TODAS CARRERAS EXCEPTO MEDI (2)</vt:lpstr>
      <vt:lpstr>Internado Rotativo 25-26</vt:lpstr>
      <vt:lpstr>MEDICINA_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Esthela Elizabeth Ruilova Rebilla</dc:creator>
  <cp:keywords/>
  <dc:description/>
  <cp:lastModifiedBy>Esthela Elizabeth Ruilova Rebilla</cp:lastModifiedBy>
  <cp:revision/>
  <dcterms:created xsi:type="dcterms:W3CDTF">2023-01-23T13:43:50Z</dcterms:created>
  <dcterms:modified xsi:type="dcterms:W3CDTF">2026-08-24T16:47:13Z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0x0101009A6259F2D23FC842B0490C5B4AFC0282</vt:lpwstr>
  </property>
  <property fmtid="{D5CDD505-2E9C-101B-9397-08002B2CF9AE}" pid="3" name="MediaServiceImageTags">
    <vt:lpwstr/>
  </property>
</Properties>
</file>